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Drives compartilhados\Relações com Investidores\10. Release ITR\2026\2T26\"/>
    </mc:Choice>
  </mc:AlternateContent>
  <xr:revisionPtr revIDLastSave="0" documentId="13_ncr:1_{4057062C-45E2-4B66-AAB6-45ED4F39E0F4}" xr6:coauthVersionLast="47" xr6:coauthVersionMax="47" xr10:uidLastSave="{00000000-0000-0000-0000-000000000000}"/>
  <bookViews>
    <workbookView xWindow="-165" yWindow="-16365" windowWidth="29130" windowHeight="15810" tabRatio="743" activeTab="2" xr2:uid="{00000000-000D-0000-FFFF-FFFF00000000}"/>
  </bookViews>
  <sheets>
    <sheet name="Balanço Patrimonial" sheetId="14" r:id="rId1"/>
    <sheet name="DRE" sheetId="3" r:id="rId2"/>
    <sheet name="DFC" sheetId="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0">#REF!</definedName>
    <definedName name="\a">#REF!</definedName>
    <definedName name="\b">#REF!</definedName>
    <definedName name="\c">#REF!</definedName>
    <definedName name="\d">#REF!</definedName>
    <definedName name="\p">#REF!</definedName>
    <definedName name="\r">#REF!</definedName>
    <definedName name="_____bal0296">[1]Plan1!$A$1:$F$238</definedName>
    <definedName name="_____Bal0497">[1]Plan1!$A$1:$F$517</definedName>
    <definedName name="_____bal1196">[1]Plan1!$A$1:$F$596</definedName>
    <definedName name="_____bdg2000">[1]Plan1!$A$1:$AH$101</definedName>
    <definedName name="_4655a">#REF!</definedName>
    <definedName name="_ari2">[2]!_ari2</definedName>
    <definedName name="_ari3">[2]!_ari3</definedName>
    <definedName name="_ari4">[2]!_ari4</definedName>
    <definedName name="_ari5">[2]!_ari5</definedName>
    <definedName name="_ari6">[2]!_ari6</definedName>
    <definedName name="_ari7">[2]!_ari7</definedName>
    <definedName name="_ari8">[2]!_ari8</definedName>
    <definedName name="_xlnm._FilterDatabase" localSheetId="1" hidden="1">DRE!$B$2:$BJ$984</definedName>
    <definedName name="_Key2" hidden="1">#REF!</definedName>
    <definedName name="_m10">[2]!_m10</definedName>
    <definedName name="_m11">[2]!_m11</definedName>
    <definedName name="_m2">[2]!_m2</definedName>
    <definedName name="_m3">[2]!_m3</definedName>
    <definedName name="_m4">[2]!_m4</definedName>
    <definedName name="_m5">[2]!_m5</definedName>
    <definedName name="_m6">[2]!_m6</definedName>
    <definedName name="_m7">[2]!_m7</definedName>
    <definedName name="_m8">[2]!_m8</definedName>
    <definedName name="_m9">[2]!_m9</definedName>
    <definedName name="_Order1" hidden="1">255</definedName>
    <definedName name="_Order2" hidden="1">255</definedName>
    <definedName name="_R">#REF!</definedName>
    <definedName name="_Table1_In1" hidden="1">#REF!</definedName>
    <definedName name="_Table1_Out" hidden="1">#REF!</definedName>
    <definedName name="A">#REF!</definedName>
    <definedName name="ab">#REF!</definedName>
    <definedName name="Accounts_receivable_discounted">'[3]Projection BR GAAP R$'!#REF!</definedName>
    <definedName name="Accumulated_Amortizat">[4]PROJECTION!#REF!</definedName>
    <definedName name="Adm">#REF!</definedName>
    <definedName name="ADM___OTHER_EXPENSES">'[3]Projection BR GAAP R$'!#REF!</definedName>
    <definedName name="ADM___OTHER_EXPENSES____of_Rev">'[3]Projection BR GAAP R$'!#REF!</definedName>
    <definedName name="Advance_in_Foreign_Bills">'[3]Projection BR GAAP R$'!#REF!</definedName>
    <definedName name="ADVANCE_IN_FOREIGN_BILLS____Receiv">'[3]Projection BR GAAP R$'!#REF!</definedName>
    <definedName name="agostoo">#REF!</definedName>
    <definedName name="AGUA">#REF!</definedName>
    <definedName name="Allowances_for_Dob_Acc">[4]PROJECTION!#REF!</definedName>
    <definedName name="ANALYST">#REF!</definedName>
    <definedName name="ANTERIOR">#REF!</definedName>
    <definedName name="ap">[5]GAN!#REF!</definedName>
    <definedName name="apr">[5]GPJ!#REF!</definedName>
    <definedName name="ari">[2]!ari</definedName>
    <definedName name="ARRUDA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TIVO3">#REF!</definedName>
    <definedName name="ATIVOS_OPERACIONAIS_BASE">#REF!</definedName>
    <definedName name="ATUARIAL">#REF!</definedName>
    <definedName name="B">#REF!</definedName>
    <definedName name="Base">#REF!</definedName>
    <definedName name="BETA">'[3]Projection BR GAAP R$'!#REF!</definedName>
    <definedName name="BG_Del" hidden="1">15</definedName>
    <definedName name="BG_Ins" hidden="1">4</definedName>
    <definedName name="BG_Mod" hidden="1">6</definedName>
    <definedName name="Canto_Inferior_Direito">'[6]Receita Operacional Bruta'!$W$68</definedName>
    <definedName name="Canto_Superior_Esquerdo">'[6]Receita Operacional Bruta'!$B$5</definedName>
    <definedName name="CAPEX_MONEY">'[3]Projection BR GAAP R$'!#REF!</definedName>
    <definedName name="CAPEX_RESPOSTA">'[3]Projection BR GAAP R$'!#REF!</definedName>
    <definedName name="CAPITAL_BASE">#REF!</definedName>
    <definedName name="CARLOS_GOMES">#REF!</definedName>
    <definedName name="CelulaAtiva">'[6]Receita Operacional Bruta'!$CN$2</definedName>
    <definedName name="Cmed">#REF!</definedName>
    <definedName name="cod">[7]PMG_PE!#REF!</definedName>
    <definedName name="com">[7]PMG_RJ!#REF!</definedName>
    <definedName name="COMERCIAL">#REF!</definedName>
    <definedName name="Comissions">'[3]Projection BR GAAP R$'!#REF!</definedName>
    <definedName name="COMISSIONS____of_Rev">'[3]Projection BR GAAP R$'!#REF!</definedName>
    <definedName name="Comp">#REF!</definedName>
    <definedName name="CONSELHO">#REF!</definedName>
    <definedName name="Cont">[8]Cont!#REF!</definedName>
    <definedName name="CONTRATOS">#REF!</definedName>
    <definedName name="CONTROL">#REF!</definedName>
    <definedName name="Corporate_Value">[4]PROJECTION!#REF!</definedName>
    <definedName name="Cost_Assumption_Answer">[4]PROJECTION!#REF!</definedName>
    <definedName name="COST_OF_EQUITY">'[3]Projection BR GAAP R$'!#REF!</definedName>
    <definedName name="COST_OF_GOODS_SOLD___DEPREC____of_Rev">'[3]Projection BR GAAP R$'!#REF!</definedName>
    <definedName name="Cost_of_goods_sold_less_depreciation">'[3]Projection BR GAAP R$'!#REF!</definedName>
    <definedName name="CPMF">'[3]Projection BR GAAP R$'!#REF!</definedName>
    <definedName name="CPMF____of_Rev">'[3]Projection BR GAAP R$'!#REF!</definedName>
    <definedName name="Ctrl">[8]Ctrl!#REF!</definedName>
    <definedName name="cuperin">#REF!</definedName>
    <definedName name="D">#REF!</definedName>
    <definedName name="DAF">#REF!</definedName>
    <definedName name="DEBENT_LT_BASE">#REF!</definedName>
    <definedName name="DEBENT_ST_BASE">#REF!</definedName>
    <definedName name="Debentures_ST">[4]PROJECTION!#REF!</definedName>
    <definedName name="DEBT">[4]PROJECTION!#REF!</definedName>
    <definedName name="Debt_in_Local_Curr_ST">'[3]Projection BR GAAP R$'!#REF!</definedName>
    <definedName name="DEBT_LT_BASE">#REF!</definedName>
    <definedName name="DEBT_ST_BASE">#REF!</definedName>
    <definedName name="DEFERRED___REV">'[3]Projection BR GAAP R$'!#REF!</definedName>
    <definedName name="Deferred_Income">[4]PROJECTION!#REF!</definedName>
    <definedName name="DEFERRED_INCOME_TAX___SOCIAL_CONTRIBUTION____Rev">'[3]Projection BR GAAP R$'!#REF!</definedName>
    <definedName name="Deferred_prior_Amort">[4]PROJECTION!#REF!</definedName>
    <definedName name="DEPR_REV">'[3]Projection BR GAAP R$'!#REF!</definedName>
    <definedName name="Deprec_and_Amortiz">'[3]Projection BR GAAP R$'!#REF!</definedName>
    <definedName name="DEPREC_AND_AMORTIZ____of_Rev">'[3]Projection BR GAAP R$'!#REF!</definedName>
    <definedName name="DEPREC_ASSUMPTION">'[3]Projection BR GAAP R$'!#REF!</definedName>
    <definedName name="DEPREC_MONEY">'[3]Projection BR GAAP R$'!#REF!</definedName>
    <definedName name="DEPREC_RESPOSTA">'[3]Projection BR GAAP R$'!#REF!</definedName>
    <definedName name="DEPRECIAÇÃO_CENTRO_MÉDICO_BRIGADEIRO">'[9]Nº Funcionarios'!#REF!</definedName>
    <definedName name="DEPRECIAÇÃO_CENTRO_MÉDICO_CARLOS_GOMES">'[9]Nº Funcionarios'!#REF!</definedName>
    <definedName name="DEPRECIAÇÃO_CENTRO_MÉDICO_OSASCO">'[9]Nº Funcionarios'!#REF!</definedName>
    <definedName name="DEPRECIAÇÃO_CENTRO_MÉDICO_SALVADOR">'[9]Nº Funcionarios'!#REF!</definedName>
    <definedName name="DEPRECIAÇÃO_CENTRO_MÉDICO_SANTO_ANDRÉ">'[9]Nº Funcionarios'!#REF!</definedName>
    <definedName name="DEPRECIAÇÃO_CENTRO_MÉDICO_UBERLÂNDIA">'[9]Nº Funcionarios'!#REF!</definedName>
    <definedName name="DEPRECIAÇÃO_CENTRO_MÉDICO_ZONA_LESTE">'[9]Nº Funcionarios'!#REF!</definedName>
    <definedName name="DEPRECIAÇÃO_CENTRO_MÉDICO_ZONA_NORTE">'[9]Nº Funcionarios'!#REF!</definedName>
    <definedName name="DEPRECIAÇÃO_CENTRO_MÉDICO_ZONA_OESTE">'[9]Nº Funcionarios'!#REF!</definedName>
    <definedName name="DEPRECIAÇÃO_CHÁCARA_FLORA">'[9]Nº Funcionarios'!#REF!</definedName>
    <definedName name="DEPRECIAÇÃO_MOEMA">'[9]Nº Funcionarios'!#REF!</definedName>
    <definedName name="DEPRECIAÇÃO_PARQUE_DA_MÔNICA">'[9]Nº Funcionarios'!#REF!</definedName>
    <definedName name="DEPRECIAÇÃO_SANTO_AMARO">'[9]Nº Funcionarios'!#REF!</definedName>
    <definedName name="Depreciation_Diference">'[3]Projection BR GAAP R$'!#REF!</definedName>
    <definedName name="dezembro">#REF!</definedName>
    <definedName name="DIF">#REF!</definedName>
    <definedName name="Diretoria">[10]Plan1!$F$2:$F$12</definedName>
    <definedName name="DISCOUNTED_FREE_CASH_FLOW">'[3]Projection BR GAAP R$'!#REF!</definedName>
    <definedName name="Discounted_Trade_Notes">[4]PROJECTION!#REF!</definedName>
    <definedName name="DIV_FINAN">#REF!</definedName>
    <definedName name="DIV_MEDICA">#REF!</definedName>
    <definedName name="DIV_PAID_BASE">#REF!</definedName>
    <definedName name="DIV_PF">#REF!</definedName>
    <definedName name="DIV_PJ">#REF!</definedName>
    <definedName name="DIVID___I.O.C__R">'[3]Projection BR GAAP R$'!#REF!</definedName>
    <definedName name="Dividends_Paid">[4]PROJECTION!#REF!</definedName>
    <definedName name="DIVIDENDS_PAY_IN_YEAR">[4]PROJECTION!#REF!</definedName>
    <definedName name="dolar00">#REF!</definedName>
    <definedName name="dolar99">#REF!</definedName>
    <definedName name="DP">#REF!</definedName>
    <definedName name="DTO">#REF!</definedName>
    <definedName name="DUE_TAXES_LT_____Rec">'[3]Projection BR GAAP R$'!#REF!</definedName>
    <definedName name="DUE_TAXES_ST____Rec">'[3]Projection BR GAAP R$'!#REF!</definedName>
    <definedName name="Due_to_FEMCO_LT">[4]PROJECTION!#REF!</definedName>
    <definedName name="DUE_TO_FEMCO_LT_____Liabil">[4]PROJECTION!#REF!</definedName>
    <definedName name="Due_to_Subsidiaries_LT">[4]PROJECTION!#REF!</definedName>
    <definedName name="DUE_TO_SUBSIDIARIES_LT____Liabil">[4]PROJECTION!#REF!</definedName>
    <definedName name="Due_to_Subsidiaries_ST">[4]PROJECTION!#REF!</definedName>
    <definedName name="DUE_TO_SUBSIDIARIES_ST____Liabil">[4]PROJECTION!#REF!</definedName>
    <definedName name="E">#REF!</definedName>
    <definedName name="ee" hidden="1">{"'TG'!$A$1:$L$37"}</definedName>
    <definedName name="eeeeeeeeeeee">#REF!</definedName>
    <definedName name="EMPRESA">#REF!</definedName>
    <definedName name="Equity_Real">[4]PROJECTION!#REF!</definedName>
    <definedName name="EQUITY_RESULTS">'[3]Projection BR GAAP R$'!#REF!</definedName>
    <definedName name="ESTOQUES_BASE">#REF!</definedName>
    <definedName name="F">#REF!</definedName>
    <definedName name="Fat">#REF!</definedName>
    <definedName name="Faturamento">#REF!</definedName>
    <definedName name="fe">#REF!</definedName>
    <definedName name="fee">#REF!</definedName>
    <definedName name="fern">#REF!</definedName>
    <definedName name="Fin">#REF!</definedName>
    <definedName name="FINANCIAL">'[3]Projection BR GAAP R$'!#REF!</definedName>
    <definedName name="FIXAS_DE_VENDAS">'[11]orcam marcas mes'!#REF!</definedName>
    <definedName name="Fixed_Costs__US__Million">[4]PROJECTION!#REF!</definedName>
    <definedName name="Fixed_Costs_Ratio">[4]PROJECTION!#REF!</definedName>
    <definedName name="FLORA">#REF!</definedName>
    <definedName name="fq">#REF!</definedName>
    <definedName name="FREE_CASH_FLOW__R">'[3]Projection BR GAAP R$'!#REF!</definedName>
    <definedName name="FREE_CASH_FLOW__US">'[3]Projection BR GAAP R$'!#REF!</definedName>
    <definedName name="FREIGHTS_AND_DEV____Gross_Rev">'[3]Projection BR GAAP R$'!#REF!</definedName>
    <definedName name="Freights_and_Devolutions">'[3]Projection BR GAAP R$'!#REF!</definedName>
    <definedName name="FUNDING_COSTS">'[3]Projection BR GAAP R$'!#REF!</definedName>
    <definedName name="FV">#REF!</definedName>
    <definedName name="FX">'[3]Projection BR GAAP R$'!#REF!</definedName>
    <definedName name="FX_LAST">[4]PROJECTION!#REF!</definedName>
    <definedName name="G">#REF!</definedName>
    <definedName name="GAC">#REF!</definedName>
    <definedName name="GAN">#REF!</definedName>
    <definedName name="General_Expenses">'[3]Projection BR GAAP R$'!#REF!</definedName>
    <definedName name="Geral">#REF!</definedName>
    <definedName name="ggg">#REF!</definedName>
    <definedName name="Gmed">#REF!</definedName>
    <definedName name="GPF">#REF!</definedName>
    <definedName name="GPJ">#REF!</definedName>
    <definedName name="gq">[12]Dados!#REF!</definedName>
    <definedName name="GROSS_MARGINS">'[3]Projection BR GAAP R$'!#REF!</definedName>
    <definedName name="gross_margins_reference">[4]PROJECTION!#REF!</definedName>
    <definedName name="Gross_Rev_Domestic_Mkt">'[3]Projection BR GAAP R$'!#REF!</definedName>
    <definedName name="Gross_Rev_World_Mkt">'[3]Projection BR GAAP R$'!#REF!</definedName>
    <definedName name="GROWTH_RATE">'[3]Projection BR GAAP R$'!#REF!</definedName>
    <definedName name="grupo">#REF!</definedName>
    <definedName name="H">#REF!</definedName>
    <definedName name="HCF">#REF!</definedName>
    <definedName name="HMA">#REF!</definedName>
    <definedName name="HMO">#REF!</definedName>
    <definedName name="HTML_CodePage" hidden="1">1252</definedName>
    <definedName name="HTML_Control" hidden="1">{"'Geral'!$A$1:$Q$36"}</definedName>
    <definedName name="HTML_Description" hidden="1">""</definedName>
    <definedName name="HTML_Email" hidden="1">""</definedName>
    <definedName name="HTML_Header" hidden="1">"Geral"</definedName>
    <definedName name="HTML_LastUpdate" hidden="1">"16/12/98"</definedName>
    <definedName name="HTML_LineAfter" hidden="1">FALSE</definedName>
    <definedName name="HTML_LineBefore" hidden="1">FALSE</definedName>
    <definedName name="HTML_Name" hidden="1">"Albina"</definedName>
    <definedName name="HTML_OBDlg2" hidden="1">TRUE</definedName>
    <definedName name="HTML_OBDlg4" hidden="1">TRUE</definedName>
    <definedName name="HTML_OS" hidden="1">0</definedName>
    <definedName name="HTML_PathFile" hidden="1">"G:\custo_r\Gerencial\DM_UnNeg_99\MeuHTML.htm"</definedName>
    <definedName name="HTML_Title" hidden="1">"RESUN99"</definedName>
    <definedName name="I">#REF!</definedName>
    <definedName name="IN">#REF!</definedName>
    <definedName name="In_Construction">[4]PROJECTION!#REF!</definedName>
    <definedName name="In_Operation">[4]PROJECTION!#REF!</definedName>
    <definedName name="INCOME_TAX_BRACKET">'[3]Projection BR GAAP R$'!#REF!</definedName>
    <definedName name="Income_Tax_on_Operating_Profit">'[3]Projection BR GAAP R$'!#REF!</definedName>
    <definedName name="INDFV_A">#REF!</definedName>
    <definedName name="INDFV_B">#REF!</definedName>
    <definedName name="Info">#REF!</definedName>
    <definedName name="INFORMATICA">#REF!</definedName>
    <definedName name="Interest_on_Perpetual_debentures">[4]PROJECTION!#REF!</definedName>
    <definedName name="Inv_in_Subsidiaries">[4]PROJECTION!#REF!</definedName>
    <definedName name="INVESTMENT_RATES">'[3]Projection BR GAAP R$'!#REF!</definedName>
    <definedName name="Investments_in_Subsidiaries">[4]PROJECTION!#REF!</definedName>
    <definedName name="J">#REF!</definedName>
    <definedName name="JURIDICO">#REF!</definedName>
    <definedName name="K">#REF!</definedName>
    <definedName name="KD">'[3]Projection BR GAAP R$'!#REF!</definedName>
    <definedName name="LAST">[4]PROJECTION!#REF!</definedName>
    <definedName name="LAST_DISC_CASH_FLOW">[4]PROJECTION!#REF!</definedName>
    <definedName name="LAST_DIVIDEND">[4]PROJECTION!#REF!</definedName>
    <definedName name="LEASING">'[9]Nº Funcionarios'!#REF!</definedName>
    <definedName name="LT_ASSET_BASE">#REF!</definedName>
    <definedName name="LT_ASSETS_BASE">#REF!</definedName>
    <definedName name="LT_DEBENTURES_INCREASE">[4]PROJECTION!#REF!</definedName>
    <definedName name="LT_DEBT_INCREASE">'[3]Projection BR GAAP R$'!#REF!</definedName>
    <definedName name="LT_LIABILITY_BASE">#REF!</definedName>
    <definedName name="M">#REF!</definedName>
    <definedName name="Macro1">[2]!Macro1</definedName>
    <definedName name="Macro2">[2]!Macro2</definedName>
    <definedName name="Macro3">[2]!Macro3</definedName>
    <definedName name="Macro4">[2]!Macro4</definedName>
    <definedName name="MARKETING">#REF!</definedName>
    <definedName name="mcger">#N/A</definedName>
    <definedName name="mcger1">#N/A</definedName>
    <definedName name="mcger3">#N/A</definedName>
    <definedName name="mcger4">#N/A</definedName>
    <definedName name="me">[2]!me</definedName>
    <definedName name="MENU">#REF!</definedName>
    <definedName name="MENU1">#REF!</definedName>
    <definedName name="MENU2">#REF!</definedName>
    <definedName name="MENU3">#REF!</definedName>
    <definedName name="MES">#REF!</definedName>
    <definedName name="Micro">#REF!</definedName>
    <definedName name="Min_Interest_Consl_Subs">[4]PROJECTION!#REF!</definedName>
    <definedName name="MINORITY_INT">'[3]Projection BR GAAP R$'!#REF!</definedName>
    <definedName name="MKT">#REF!</definedName>
    <definedName name="MKT_CAP">#REF!</definedName>
    <definedName name="MKT_PREMIUM">'[3]Projection BR GAAP R$'!#REF!</definedName>
    <definedName name="MONICA">#REF!</definedName>
    <definedName name="N">#REF!</definedName>
    <definedName name="N__DE_FUNCIONÁRIOS_FOLHA_DE_PAGAMENTO">'[9]Nº Funcionarios'!#REF!</definedName>
    <definedName name="NAME">#REF!</definedName>
    <definedName name="Name10a">'[13]Library Procedures'!$K$187</definedName>
    <definedName name="Name10b">'[13]Library Procedures'!$K$188</definedName>
    <definedName name="Name10c">'[13]Library Procedures'!$K$202</definedName>
    <definedName name="Name10d">'[13]Library Procedures'!$K$203</definedName>
    <definedName name="Name1d">'[14]Library Procedures'!$K$18</definedName>
    <definedName name="Name1e">'[14]Library Procedures'!$K$19</definedName>
    <definedName name="Name1f">'[14]Library Procedures'!$K$20</definedName>
    <definedName name="Name1g">'[14]Library Procedures'!$K$21</definedName>
    <definedName name="Name2a">'[13]Library Procedures'!$K$14</definedName>
    <definedName name="Name2b">'[13]Library Procedures'!$K$15</definedName>
    <definedName name="Name2c">'[13]Library Procedures'!$K$16</definedName>
    <definedName name="Name2d">'[13]Library Procedures'!$K$17</definedName>
    <definedName name="Name3a">'[13]Library Procedures'!$K$26</definedName>
    <definedName name="Name3b">'[13]Library Procedures'!$K$27</definedName>
    <definedName name="Name4a">'[13]Library Procedures'!$K$38</definedName>
    <definedName name="Name4b">'[13]Library Procedures'!$K$39</definedName>
    <definedName name="Name4c">'[13]Library Procedures'!$K$43</definedName>
    <definedName name="Name4d">'[13]Library Procedures'!$K$48</definedName>
    <definedName name="Name4e">'[13]Library Procedures'!$K$49</definedName>
    <definedName name="Name4f">'[13]Library Procedures'!$K$53</definedName>
    <definedName name="Name4g">'[13]Library Procedures'!$K$58</definedName>
    <definedName name="Name4h">'[13]Library Procedures'!$K$59</definedName>
    <definedName name="Name4i">'[13]Library Procedures'!$K$60</definedName>
    <definedName name="Name4j">'[13]Library Procedures'!$K$61</definedName>
    <definedName name="Name5a">'[13]Library Procedures'!$K$71</definedName>
    <definedName name="Name5b">'[13]Library Procedures'!$K$72</definedName>
    <definedName name="Name5c">'[13]Library Procedures'!$K$81</definedName>
    <definedName name="Name5d">'[13]Library Procedures'!$K$82</definedName>
    <definedName name="Name6a">'[13]Library Procedures'!$K$92</definedName>
    <definedName name="Name6b">'[13]Library Procedures'!$K$93</definedName>
    <definedName name="Name6c">'[13]Library Procedures'!$K$103</definedName>
    <definedName name="Name6d">'[13]Library Procedures'!$K$104</definedName>
    <definedName name="Name7a">'[13]Library Procedures'!$K$114</definedName>
    <definedName name="Name7b">'[13]Library Procedures'!$K$115</definedName>
    <definedName name="Name7c">'[13]Library Procedures'!$K$128</definedName>
    <definedName name="Name7d">'[13]Library Procedures'!$K$129</definedName>
    <definedName name="Name8a">'[13]Library Procedures'!$K$139</definedName>
    <definedName name="Name8b">'[13]Library Procedures'!$K$140</definedName>
    <definedName name="Name8c">'[13]Library Procedures'!$K$152</definedName>
    <definedName name="Name8d">'[13]Library Procedures'!$K$153</definedName>
    <definedName name="Name9a">'[13]Library Procedures'!$K$163</definedName>
    <definedName name="Name9b">'[13]Library Procedures'!$K$164</definedName>
    <definedName name="Name9c">'[13]Library Procedures'!$K$178</definedName>
    <definedName name="Name9d">'[13]Library Procedures'!$K$179</definedName>
    <definedName name="Net_Debt">[4]PROJECTION!#REF!</definedName>
    <definedName name="Net_Operating_Revenue">#REF!</definedName>
    <definedName name="NomeTabela">"Dummy"</definedName>
    <definedName name="Non_Operating_Expenses">'[3]Projection BR GAAP R$'!#REF!</definedName>
    <definedName name="Non_Operating_Income">'[3]Projection BR GAAP R$'!#REF!</definedName>
    <definedName name="NON_OPERATING_RESULT____of_Rev">'[3]Projection BR GAAP R$'!#REF!</definedName>
    <definedName name="Notes_Payable_ST">[4]PROJECTION!#REF!</definedName>
    <definedName name="Notes_Receivable_ST">[4]PROJECTION!#REF!</definedName>
    <definedName name="nov">#REF!</definedName>
    <definedName name="NSProjectionMethodIndex">'[15]Non-Statistical Sampling Master'!$C$63</definedName>
    <definedName name="NSRequiredLevelOfEvidenceItems">'[15]Non-Statistical Sampling Master'!$C$50:$C$53</definedName>
    <definedName name="NSTargetedTestingItems">'[15]Two Step Revenue Testing Master'!$E$47</definedName>
    <definedName name="O">#REF!</definedName>
    <definedName name="ORÇ_SUPRI">#REF!</definedName>
    <definedName name="Orça">#REF!</definedName>
    <definedName name="OSASCO">#REF!</definedName>
    <definedName name="OTHER_CURRENT_ASSETS___REV">'[3]Projection BR GAAP R$'!#REF!</definedName>
    <definedName name="OTHER_CURRENT_LIABILIT____Rec">'[3]Projection BR GAAP R$'!#REF!</definedName>
    <definedName name="Other_General_Expenses">'[3]Projection BR GAAP R$'!#REF!</definedName>
    <definedName name="Other_Investments">[4]PROJECTION!#REF!</definedName>
    <definedName name="OTHER_INVESTMENTS___REV">'[3]Projection BR GAAP R$'!#REF!</definedName>
    <definedName name="OTHER_LT_ASSETS___REV">'[3]Projection BR GAAP R$'!#REF!</definedName>
    <definedName name="OTHER_OPERAT_INCM_EXPNS____of_Rev">'[3]Projection BR GAAP R$'!#REF!</definedName>
    <definedName name="OTHER_PARTICIPATIONS">'[3]Projection BR GAAP R$'!#REF!</definedName>
    <definedName name="OTHER_RECEIVABLES_ST___REV">'[3]Projection BR GAAP R$'!#REF!</definedName>
    <definedName name="Others">[4]PROJECTION!#REF!</definedName>
    <definedName name="OTHERS____of_Rev">'[3]Projection BR GAAP R$'!#REF!</definedName>
    <definedName name="OTHERS_LT_LIABILIT____Rev">'[3]Projection BR GAAP R$'!#REF!</definedName>
    <definedName name="Others_Sales_Expenses">'[3]Projection BR GAAP R$'!#REF!</definedName>
    <definedName name="OTHERS_SALES_EXPENSES____of_Rev">'[3]Projection BR GAAP R$'!#REF!</definedName>
    <definedName name="P">#REF!</definedName>
    <definedName name="PADU_HMA">#REF!</definedName>
    <definedName name="PADU_HMO">#REF!</definedName>
    <definedName name="PAS">#REF!</definedName>
    <definedName name="PASSIVO2">#REF!</definedName>
    <definedName name="PASSIVOS_OPERACIONAIS_BASE">#REF!</definedName>
    <definedName name="Percent_Prop_Plant_Net">'[3]Projection BR GAAP R$'!#REF!</definedName>
    <definedName name="PERIOD">'[3]Projection BR GAAP R$'!#REF!</definedName>
    <definedName name="PERPETUAL_DEBENTURES____Liabil">[4]PROJECTION!#REF!</definedName>
    <definedName name="Perpetuity">[4]PROJECTION!#REF!</definedName>
    <definedName name="PIE">'[15]Two Step Revenue Testing Master'!$C$87</definedName>
    <definedName name="PIS_and_Social_Contribution_over_revenues">[4]PROJECTION!#REF!</definedName>
    <definedName name="PLANOS">#REF!</definedName>
    <definedName name="Pre_tax_income_I.O.C_basis">'[3]Projection BR GAAP R$'!#REF!</definedName>
    <definedName name="Print">#REF!</definedName>
    <definedName name="Print_Area_MI">#REF!</definedName>
    <definedName name="Procmed">#REF!</definedName>
    <definedName name="Product1">'[3]Projection BR GAAP R$'!#REF!</definedName>
    <definedName name="PROVISIONS_LT____Rec">'[3]Projection BR GAAP R$'!#REF!</definedName>
    <definedName name="PROVISIONS_ST____Rev">'[3]Projection BR GAAP R$'!#REF!</definedName>
    <definedName name="QUALIDADE">#REF!</definedName>
    <definedName name="qualquer">#REF!</definedName>
    <definedName name="R.L.">[16]R!#REF!</definedName>
    <definedName name="RATEIO_ALMOXARIFADO_CENTRAL">'[9]Nº Funcionarios'!#REF!</definedName>
    <definedName name="RATEIO_CARTEIRINHAS">'[9]Nº Funcionarios'!#REF!</definedName>
    <definedName name="RATEIO_GAS">'[9]Nº Funcionarios'!#REF!</definedName>
    <definedName name="RATEIO_MANUTENÇÃO_MEDIAL">'[9]Nº Funcionarios'!#REF!</definedName>
    <definedName name="REAL">#REF!</definedName>
    <definedName name="Rec_Domestic_Mkt">[4]PROJECTION!#REF!</definedName>
    <definedName name="Rec_World_Mkt">'[3]Projection BR GAAP R$'!#REF!</definedName>
    <definedName name="RECEIV_FROM_ELETROBRÁS___REV">[4]PROJECTION!#REF!</definedName>
    <definedName name="Receiv_from_Subsid_ST">[4]PROJECTION!#REF!</definedName>
    <definedName name="RECEIVABLES">#REF!</definedName>
    <definedName name="RECEIVABLES_BASE">#REF!</definedName>
    <definedName name="Receivables_Overseas">[4]PROJECTION!#REF!</definedName>
    <definedName name="Receivables_Usiminas">[4]PROJECTION!#REF!</definedName>
    <definedName name="RECIFE">#REF!</definedName>
    <definedName name="RECOM">#REF!</definedName>
    <definedName name="Recover">[17]Macro1!$A$130</definedName>
    <definedName name="RESUMO_S_AMARO">#REF!</definedName>
    <definedName name="REVENUES__index">'[3]Projection BR GAAP R$'!#REF!</definedName>
    <definedName name="RH">#REF!</definedName>
    <definedName name="RISK_FREE_RATE">'[3]Projection BR GAAP R$'!#REF!</definedName>
    <definedName name="SALARIES">[4]PROJECTION!#REF!</definedName>
    <definedName name="SALARIES_ST____Adm_Exp">[4]PROJECTION!#REF!</definedName>
    <definedName name="SALES_EXPENSES____of_Rev">'[3]Projection BR GAAP R$'!#REF!</definedName>
    <definedName name="SALES_TAXES__COFINS">'[3]Projection BR GAAP R$'!#REF!</definedName>
    <definedName name="SALES_TAXES__ICMS_PIS">'[3]Projection BR GAAP R$'!#REF!</definedName>
    <definedName name="SALES_TAXES__ICMS_PIS_COFINS">'[3]Projection BR GAAP R$'!#REF!</definedName>
    <definedName name="sam">#REF!</definedName>
    <definedName name="same">[7]PMG_BA!#REF!</definedName>
    <definedName name="SANTO_ANDRE">#REF!</definedName>
    <definedName name="SEGUROS">'[9]Nº Funcionarios'!#REF!</definedName>
    <definedName name="Sel">#REF!</definedName>
    <definedName name="SERRA">#REF!</definedName>
    <definedName name="SERVIÇO_DE_ARQUIVO__GRAN_FILE">'[9]Nº Funcionarios'!#REF!</definedName>
    <definedName name="SERVIÇOS_DE_INFORMÁTICA">'[9]Nº Funcionarios'!#REF!</definedName>
    <definedName name="SERVIÇOS_DE_TRANSPORTE">'[9]Nº Funcionarios'!#REF!</definedName>
    <definedName name="sinistro">#REF!</definedName>
    <definedName name="SOC">#REF!</definedName>
    <definedName name="SOCIAL_CONTRIBUTION____Pretax_Income">'[3]Projection BR GAAP R$'!#REF!</definedName>
    <definedName name="ssssssssss">#REF!</definedName>
    <definedName name="sssssssssss">#REF!</definedName>
    <definedName name="ST_DEBT_INCREASE">'[3]Projection BR GAAP R$'!#REF!</definedName>
    <definedName name="STOCKHOLDERS_BASE">#REF!</definedName>
    <definedName name="SUBS">[4]PROJECTION!#REF!</definedName>
    <definedName name="SUM_DISC_CASH_FLOW">[4]PROJECTION!#REF!</definedName>
    <definedName name="SUPERIN">#REF!</definedName>
    <definedName name="SUPPLIERS_BASE">#REF!</definedName>
    <definedName name="SUPRI">#REF!</definedName>
    <definedName name="tania">#REF!</definedName>
    <definedName name="taniaa">#REF!</definedName>
    <definedName name="TARGET_DEBT_STRUCTURE">'[3]Projection BR GAAP R$'!#REF!</definedName>
    <definedName name="Tata">#REF!</definedName>
    <definedName name="Tax_credit__Others">'[3]Projection BR GAAP R$'!#REF!</definedName>
    <definedName name="TAX_CREDIT_INCOME_TAX___SOCIAL_CONTRIBUTION___REV">'[3]Projection BR GAAP R$'!#REF!</definedName>
    <definedName name="TAX_CREDIT_OTHERS___REV">'[3]Projection BR GAAP R$'!#REF!</definedName>
    <definedName name="TAX_CREDITS_ST___REV">'[3]Projection BR GAAP R$'!#REF!</definedName>
    <definedName name="TAX_DCF">'[3]Projection BR GAAP R$'!#REF!</definedName>
    <definedName name="tax_disb">'[3]Projection BR GAAP R$'!#REF!</definedName>
    <definedName name="Tax_Loss_Carryforward">'[3]Projection BR GAAP R$'!#REF!</definedName>
    <definedName name="TB.Ccusto">[18]Tabelas!$C$2:$C$862</definedName>
    <definedName name="TB.Class">[18]Tabelas!$F$2:$F$5</definedName>
    <definedName name="TB.Diretoria">[18]Tabelas!$J$2:$J$11</definedName>
    <definedName name="TB.Item">[18]Tabelas!$D$2:$D$92</definedName>
    <definedName name="TB.Iten">#REF!</definedName>
    <definedName name="TB.Plan">[18]Tabelas!$A$2:$A$144</definedName>
    <definedName name="TB.Plano">[18]Tabelas!$B$2:$B$862</definedName>
    <definedName name="TB.Rateio">[18]Tabelas!$K$2:$K$3</definedName>
    <definedName name="TB.Status">[18]Tabelas!$H$2:$H$4</definedName>
    <definedName name="TB.Tipo">[18]Tabelas!$G$2:$G$7</definedName>
    <definedName name="TB.Ver">[18]Tabelas!$I$2:$I$3</definedName>
    <definedName name="tbdiretoria">[18]Tabelas!#REF!</definedName>
    <definedName name="tbteste">[18]Tabelas!#REF!</definedName>
    <definedName name="ter">[7]PMG_SP!#REF!</definedName>
    <definedName name="terr">#REF!</definedName>
    <definedName name="TICKER">#REF!</definedName>
    <definedName name="TJLP">'[3]Projection BR GAAP R$'!#REF!</definedName>
    <definedName name="Total_Abril_Orç">#REF!</definedName>
    <definedName name="TOTAL_DEBT_BASE">#REF!</definedName>
    <definedName name="Total_Fev_Orç">#REF!</definedName>
    <definedName name="TOTAL_GERAL">#REF!</definedName>
    <definedName name="TOTAL_HMA">#REF!</definedName>
    <definedName name="TOTAL_HMO">#REF!</definedName>
    <definedName name="Total_Jan_Orç">#REF!</definedName>
    <definedName name="Total_Jan_Real">#REF!</definedName>
    <definedName name="Total_Mar_Orç">#REF!</definedName>
    <definedName name="Total_Revenue">[4]PROJECTION!#REF!</definedName>
    <definedName name="Trade_Note_Receivable">[4]PROJECTION!#REF!</definedName>
    <definedName name="Trein">#REF!</definedName>
    <definedName name="TTDesiredLevelOfEvidenceItems">'[15]Global Data'!$B$92:$B$95</definedName>
    <definedName name="tter">#REF!</definedName>
    <definedName name="TwoStepMisstatementIdentified">'[15]Two Step Revenue Testing Master'!$C$85</definedName>
    <definedName name="TwoStepTolerableEstMisstmtCalc">'[15]Two Step Revenue Testing Master'!$T$45</definedName>
    <definedName name="uberlandia">#REF!</definedName>
    <definedName name="valor">#REF!</definedName>
    <definedName name="VALUATION_INCOME_TAX">'[3]Projection BR GAAP R$'!#REF!</definedName>
    <definedName name="VALUE_SUB">[4]PROJECTION!#REF!</definedName>
    <definedName name="Variable_Costs__US__Million">[4]PROJECTION!#REF!</definedName>
    <definedName name="Variable_Costs_Ratio">[4]PROJECTION!#REF!</definedName>
    <definedName name="VDACONSOLIDADO">[2]!VDACONSOLIDADO</definedName>
    <definedName name="VDAUNIEXP">[2]!VDAUNIEXP</definedName>
    <definedName name="VDAUNIFASHION">[2]!VDAUNIFASHION</definedName>
    <definedName name="VDAUNIHERING">[2]!VDAUNIHERING</definedName>
    <definedName name="VDAUNILICENCIADOS">[2]!VDAUNILICENCIADOS</definedName>
    <definedName name="VDAUNITEXTIL">[2]!VDAUNITEXTIL</definedName>
    <definedName name="VDAUNIWRANGLER">[2]!VDAUNIWRANGLER</definedName>
    <definedName name="WACC">[4]PROJECTION!#REF!</definedName>
    <definedName name="WACC_2">[4]PROJECTION!#REF!</definedName>
    <definedName name="WACC_3">'[3]Projection BR GAAP R$'!#REF!</definedName>
    <definedName name="Workforce_reduction_program">[4]PROJECTION!#REF!</definedName>
    <definedName name="WORKFORCE_REDUCTION_PROGRAM____of_Rev">'[3]Projection BR GAAP R$'!#REF!</definedName>
    <definedName name="XEROX_RIVER_PARK_TOTAL____LANÇAMENTO">'[9]Nº Funcionarios'!#REF!</definedName>
    <definedName name="YEARLY_BASIS">'[3]Projection BR GAAP R$'!#REF!</definedName>
    <definedName name="zeca">[19]Trein!#REF!</definedName>
    <definedName name="ZONA_NORTE">#REF!</definedName>
    <definedName name="ZONA_OES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5" i="10" l="1"/>
  <c r="AO64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Y5" i="10"/>
  <c r="AO22" i="10"/>
  <c r="AQ29" i="14"/>
  <c r="AP29" i="14"/>
  <c r="BH34" i="14"/>
  <c r="BH33" i="14"/>
  <c r="BH32" i="14"/>
  <c r="BH30" i="14"/>
  <c r="BH28" i="14"/>
  <c r="BH27" i="14"/>
  <c r="BH26" i="14"/>
  <c r="BH24" i="14"/>
  <c r="BH23" i="14"/>
  <c r="BH22" i="14"/>
  <c r="BH21" i="14"/>
  <c r="BH20" i="14"/>
  <c r="BH19" i="14"/>
  <c r="BH16" i="14"/>
  <c r="BH15" i="14"/>
  <c r="BH14" i="14"/>
  <c r="BH13" i="14"/>
  <c r="BH11" i="14"/>
  <c r="BH10" i="14"/>
  <c r="BH9" i="14"/>
  <c r="BH8" i="14"/>
  <c r="BH7" i="14"/>
  <c r="BH6" i="14"/>
  <c r="AR18" i="14"/>
  <c r="BH18" i="14" s="1"/>
  <c r="AR5" i="14"/>
  <c r="BH5" i="14" s="1"/>
  <c r="S23" i="10"/>
  <c r="S41" i="10"/>
  <c r="S44" i="10"/>
  <c r="S54" i="10"/>
  <c r="R23" i="10"/>
  <c r="R54" i="10"/>
  <c r="R44" i="10"/>
  <c r="R41" i="10"/>
  <c r="Q54" i="10"/>
  <c r="Q44" i="10"/>
  <c r="Q41" i="10"/>
  <c r="Q23" i="10"/>
  <c r="AO63" i="10"/>
  <c r="AO61" i="10"/>
  <c r="AO60" i="10"/>
  <c r="AO59" i="10"/>
  <c r="AO58" i="10"/>
  <c r="AO57" i="10"/>
  <c r="AO56" i="10"/>
  <c r="AO55" i="10"/>
  <c r="AO53" i="10"/>
  <c r="AO52" i="10"/>
  <c r="AO51" i="10"/>
  <c r="AO50" i="10"/>
  <c r="AO49" i="10"/>
  <c r="AO48" i="10"/>
  <c r="AO47" i="10"/>
  <c r="AO46" i="10"/>
  <c r="AO45" i="10"/>
  <c r="AO43" i="10"/>
  <c r="AO42" i="10"/>
  <c r="AO40" i="10"/>
  <c r="AO39" i="10"/>
  <c r="AO38" i="10"/>
  <c r="AO37" i="10"/>
  <c r="AO36" i="10"/>
  <c r="AO35" i="10"/>
  <c r="AO34" i="10"/>
  <c r="AO33" i="10"/>
  <c r="AO32" i="10"/>
  <c r="AO31" i="10"/>
  <c r="AO30" i="10"/>
  <c r="AO29" i="10"/>
  <c r="AO28" i="10"/>
  <c r="AO27" i="10"/>
  <c r="AO26" i="10"/>
  <c r="AO25" i="10"/>
  <c r="AO24" i="10"/>
  <c r="AO21" i="10"/>
  <c r="AO20" i="10"/>
  <c r="AO19" i="10"/>
  <c r="AO18" i="10"/>
  <c r="AO17" i="10"/>
  <c r="AO16" i="10"/>
  <c r="AO15" i="10"/>
  <c r="AO14" i="10"/>
  <c r="AO13" i="10"/>
  <c r="AO12" i="10"/>
  <c r="AO11" i="10"/>
  <c r="AO10" i="10"/>
  <c r="AO9" i="10"/>
  <c r="AO8" i="10"/>
  <c r="AO7" i="10"/>
  <c r="AO6" i="10"/>
  <c r="V54" i="10"/>
  <c r="V23" i="10"/>
  <c r="V41" i="10"/>
  <c r="V44" i="10"/>
  <c r="U54" i="10"/>
  <c r="U44" i="10"/>
  <c r="U41" i="10"/>
  <c r="U23" i="10"/>
  <c r="AN54" i="10"/>
  <c r="AN41" i="10"/>
  <c r="AN5" i="10"/>
  <c r="AA54" i="10"/>
  <c r="Z54" i="10"/>
  <c r="Y54" i="10"/>
  <c r="X54" i="10"/>
  <c r="AA44" i="10"/>
  <c r="Z44" i="10"/>
  <c r="Y44" i="10"/>
  <c r="X44" i="10"/>
  <c r="AA41" i="10"/>
  <c r="Z41" i="10"/>
  <c r="Y41" i="10"/>
  <c r="X41" i="10"/>
  <c r="AA23" i="10"/>
  <c r="AA4" i="10" s="1"/>
  <c r="AA62" i="10" s="1"/>
  <c r="Z23" i="10"/>
  <c r="Y23" i="10"/>
  <c r="X23" i="10"/>
  <c r="AA5" i="10"/>
  <c r="Z5" i="10"/>
  <c r="AP28" i="3"/>
  <c r="AP12" i="3"/>
  <c r="AP7" i="3"/>
  <c r="BH21" i="3"/>
  <c r="BH20" i="3"/>
  <c r="BH18" i="3"/>
  <c r="BH17" i="3"/>
  <c r="BH16" i="3" s="1"/>
  <c r="BH13" i="3"/>
  <c r="BH10" i="3"/>
  <c r="BH9" i="3"/>
  <c r="BH8" i="3"/>
  <c r="BH5" i="3"/>
  <c r="BH4" i="3"/>
  <c r="BH22" i="3"/>
  <c r="AT28" i="3"/>
  <c r="AS28" i="3"/>
  <c r="AR28" i="3"/>
  <c r="AT23" i="3"/>
  <c r="AT24" i="3" s="1"/>
  <c r="AT25" i="3" s="1"/>
  <c r="AT26" i="3" s="1"/>
  <c r="AS23" i="3"/>
  <c r="AS24" i="3" s="1"/>
  <c r="AS25" i="3" s="1"/>
  <c r="AS26" i="3" s="1"/>
  <c r="AR23" i="3"/>
  <c r="AR24" i="3" s="1"/>
  <c r="AR25" i="3" s="1"/>
  <c r="AR26" i="3" s="1"/>
  <c r="AQ23" i="3"/>
  <c r="AP23" i="3"/>
  <c r="AP24" i="3" s="1"/>
  <c r="AP25" i="3" s="1"/>
  <c r="AP26" i="3" s="1"/>
  <c r="AT16" i="3"/>
  <c r="AS16" i="3"/>
  <c r="AR16" i="3"/>
  <c r="AQ16" i="3"/>
  <c r="AP16" i="3"/>
  <c r="AT12" i="3"/>
  <c r="AS12" i="3"/>
  <c r="AR12" i="3"/>
  <c r="AT7" i="3"/>
  <c r="AS7" i="3"/>
  <c r="AR7" i="3"/>
  <c r="AQ7" i="3"/>
  <c r="AT6" i="3"/>
  <c r="AT11" i="3" s="1"/>
  <c r="AT15" i="3" s="1"/>
  <c r="AS6" i="3"/>
  <c r="AS11" i="3" s="1"/>
  <c r="AS15" i="3" s="1"/>
  <c r="AS19" i="3" s="1"/>
  <c r="AR6" i="3"/>
  <c r="AQ6" i="3"/>
  <c r="AP6" i="3"/>
  <c r="AH29" i="14"/>
  <c r="AI29" i="14"/>
  <c r="AJ29" i="14"/>
  <c r="AK29" i="14"/>
  <c r="AL29" i="14"/>
  <c r="AM29" i="14"/>
  <c r="AN29" i="14"/>
  <c r="AT29" i="14"/>
  <c r="AS29" i="14"/>
  <c r="AT25" i="14"/>
  <c r="AS25" i="14"/>
  <c r="AR25" i="14"/>
  <c r="BH25" i="14" s="1"/>
  <c r="AT18" i="14"/>
  <c r="AS18" i="14"/>
  <c r="AT17" i="14"/>
  <c r="AS17" i="14"/>
  <c r="AT12" i="14"/>
  <c r="AS12" i="14"/>
  <c r="AR12" i="14"/>
  <c r="BH12" i="14" s="1"/>
  <c r="AQ12" i="14"/>
  <c r="AT5" i="14"/>
  <c r="AT4" i="14" s="1"/>
  <c r="AS5" i="14"/>
  <c r="AS4" i="14" s="1"/>
  <c r="AQ5" i="14"/>
  <c r="Y4" i="10" l="1"/>
  <c r="Z4" i="10"/>
  <c r="Z62" i="10" s="1"/>
  <c r="AO23" i="10"/>
  <c r="AO5" i="10"/>
  <c r="BH7" i="3"/>
  <c r="AR11" i="3"/>
  <c r="AR15" i="3" s="1"/>
  <c r="AR19" i="3" s="1"/>
  <c r="BH31" i="14"/>
  <c r="AR29" i="14"/>
  <c r="BH29" i="14" s="1"/>
  <c r="AR17" i="14"/>
  <c r="BH17" i="14" s="1"/>
  <c r="Y62" i="10"/>
  <c r="S4" i="10"/>
  <c r="S62" i="10" s="1"/>
  <c r="R4" i="10"/>
  <c r="R62" i="10" s="1"/>
  <c r="Q4" i="10"/>
  <c r="Q62" i="10" s="1"/>
  <c r="AO54" i="10"/>
  <c r="AO44" i="10"/>
  <c r="AP11" i="3"/>
  <c r="AP15" i="3" s="1"/>
  <c r="AP19" i="3" s="1"/>
  <c r="AO41" i="10"/>
  <c r="V4" i="10"/>
  <c r="V62" i="10" s="1"/>
  <c r="U4" i="10"/>
  <c r="U62" i="10" s="1"/>
  <c r="AN44" i="10"/>
  <c r="AN23" i="10"/>
  <c r="AN4" i="10" s="1"/>
  <c r="X4" i="10"/>
  <c r="BH27" i="3"/>
  <c r="BH28" i="3" s="1"/>
  <c r="AQ28" i="3"/>
  <c r="AQ12" i="3"/>
  <c r="BH14" i="3"/>
  <c r="BH12" i="3" s="1"/>
  <c r="AQ11" i="3"/>
  <c r="AQ15" i="3" s="1"/>
  <c r="AQ19" i="3" s="1"/>
  <c r="BH6" i="3"/>
  <c r="AQ24" i="3"/>
  <c r="BH23" i="3"/>
  <c r="AT19" i="3"/>
  <c r="AQ25" i="14"/>
  <c r="AQ18" i="14"/>
  <c r="AQ4" i="14"/>
  <c r="AR4" i="14"/>
  <c r="BH4" i="14" s="1"/>
  <c r="BG26" i="3"/>
  <c r="BG25" i="3"/>
  <c r="BG24" i="3"/>
  <c r="BG23" i="3"/>
  <c r="BG22" i="3"/>
  <c r="BG21" i="3"/>
  <c r="BG20" i="3"/>
  <c r="BG18" i="3"/>
  <c r="BG17" i="3"/>
  <c r="BG16" i="3" s="1"/>
  <c r="BG14" i="3"/>
  <c r="BG13" i="3"/>
  <c r="BG10" i="3"/>
  <c r="BG9" i="3"/>
  <c r="BG8" i="3"/>
  <c r="BG5" i="3"/>
  <c r="BG4" i="3"/>
  <c r="BG34" i="14"/>
  <c r="BG33" i="14"/>
  <c r="BG32" i="14"/>
  <c r="BG31" i="14"/>
  <c r="BG30" i="14"/>
  <c r="BG28" i="14"/>
  <c r="BG27" i="14"/>
  <c r="BG26" i="14"/>
  <c r="BG24" i="14"/>
  <c r="BG23" i="14"/>
  <c r="BG22" i="14"/>
  <c r="BG21" i="14"/>
  <c r="BG20" i="14"/>
  <c r="BG19" i="14"/>
  <c r="BG16" i="14"/>
  <c r="BG15" i="14"/>
  <c r="BG14" i="14"/>
  <c r="BG13" i="14"/>
  <c r="BG11" i="14"/>
  <c r="BG10" i="14"/>
  <c r="BG9" i="14"/>
  <c r="BG8" i="14"/>
  <c r="BG7" i="14"/>
  <c r="BG6" i="14"/>
  <c r="BF16" i="3"/>
  <c r="BE16" i="3"/>
  <c r="BD16" i="3"/>
  <c r="BC16" i="3"/>
  <c r="BF12" i="3"/>
  <c r="BE12" i="3"/>
  <c r="BD12" i="3"/>
  <c r="BC12" i="3"/>
  <c r="BF7" i="3"/>
  <c r="BE7" i="3"/>
  <c r="BD7" i="3"/>
  <c r="BC7" i="3"/>
  <c r="BF6" i="3"/>
  <c r="BE6" i="3"/>
  <c r="BE11" i="3" s="1"/>
  <c r="BE15" i="3" s="1"/>
  <c r="BE19" i="3" s="1"/>
  <c r="BD6" i="3"/>
  <c r="BD11" i="3" s="1"/>
  <c r="BC6" i="3"/>
  <c r="BC11" i="3" s="1"/>
  <c r="BC15" i="3" s="1"/>
  <c r="BC19" i="3" s="1"/>
  <c r="AO4" i="10" l="1"/>
  <c r="BG7" i="3"/>
  <c r="BH11" i="3"/>
  <c r="BH15" i="3" s="1"/>
  <c r="BH19" i="3" s="1"/>
  <c r="AN62" i="10"/>
  <c r="X62" i="10"/>
  <c r="AO62" i="10" s="1"/>
  <c r="BH24" i="3"/>
  <c r="AQ25" i="3"/>
  <c r="AQ17" i="14"/>
  <c r="BF11" i="3"/>
  <c r="BF15" i="3" s="1"/>
  <c r="BF19" i="3" s="1"/>
  <c r="BD15" i="3"/>
  <c r="BD19" i="3" s="1"/>
  <c r="BG6" i="3"/>
  <c r="BG12" i="3"/>
  <c r="BG28" i="3"/>
  <c r="AN28" i="3"/>
  <c r="AM28" i="3"/>
  <c r="AL28" i="3"/>
  <c r="AK28" i="3"/>
  <c r="AJ28" i="3"/>
  <c r="BF28" i="3"/>
  <c r="BE28" i="3"/>
  <c r="BD28" i="3"/>
  <c r="BC28" i="3"/>
  <c r="BG11" i="3" l="1"/>
  <c r="BH25" i="3"/>
  <c r="AQ26" i="3"/>
  <c r="BH26" i="3" s="1"/>
  <c r="AQ38" i="14"/>
  <c r="BG15" i="3"/>
  <c r="BG19" i="3" s="1"/>
  <c r="AO23" i="3"/>
  <c r="AO24" i="3" s="1"/>
  <c r="AO25" i="3" s="1"/>
  <c r="AO26" i="3" s="1"/>
  <c r="AO12" i="3"/>
  <c r="AN6" i="3"/>
  <c r="AM6" i="3"/>
  <c r="AL6" i="3"/>
  <c r="AK6" i="3"/>
  <c r="AK11" i="3" s="1"/>
  <c r="AK15" i="3" s="1"/>
  <c r="AK19" i="3" s="1"/>
  <c r="AJ6" i="3"/>
  <c r="AJ11" i="3" s="1"/>
  <c r="AJ15" i="3" s="1"/>
  <c r="AJ19" i="3" s="1"/>
  <c r="AI6" i="3"/>
  <c r="AH6" i="3"/>
  <c r="AG6" i="3"/>
  <c r="AF6" i="3"/>
  <c r="AE6" i="3"/>
  <c r="AD6" i="3"/>
  <c r="AC6" i="3"/>
  <c r="AB6" i="3"/>
  <c r="AA6" i="3"/>
  <c r="Z6" i="3"/>
  <c r="Z11" i="3" s="1"/>
  <c r="Z15" i="3" s="1"/>
  <c r="Z19" i="3" s="1"/>
  <c r="Y6" i="3"/>
  <c r="X6" i="3"/>
  <c r="W6" i="3"/>
  <c r="W11" i="3" s="1"/>
  <c r="W15" i="3" s="1"/>
  <c r="W19" i="3" s="1"/>
  <c r="AL11" i="3"/>
  <c r="AL15" i="3" s="1"/>
  <c r="AL19" i="3" s="1"/>
  <c r="AO6" i="3"/>
  <c r="AO28" i="3"/>
  <c r="AO16" i="3" l="1"/>
  <c r="AO7" i="3"/>
  <c r="AO11" i="3" l="1"/>
  <c r="AO15" i="3" s="1"/>
  <c r="AO19" i="3" l="1"/>
  <c r="AN23" i="3" l="1"/>
  <c r="AN24" i="3" s="1"/>
  <c r="AN25" i="3" l="1"/>
  <c r="AN26" i="3" l="1"/>
  <c r="AN16" i="3" l="1"/>
  <c r="AN12" i="3"/>
  <c r="AN7" i="3"/>
  <c r="BB17" i="14"/>
  <c r="BA17" i="14"/>
  <c r="BA38" i="14" s="1"/>
  <c r="AZ17" i="14"/>
  <c r="AZ38" i="14" s="1"/>
  <c r="AY17" i="14"/>
  <c r="AY38" i="14" s="1"/>
  <c r="AX17" i="14"/>
  <c r="AX38" i="14" s="1"/>
  <c r="AW17" i="14"/>
  <c r="AW38" i="14" s="1"/>
  <c r="AV17" i="14"/>
  <c r="AV38" i="14" s="1"/>
  <c r="BF17" i="14"/>
  <c r="BE17" i="14"/>
  <c r="BD17" i="14"/>
  <c r="BC17" i="14"/>
  <c r="BF29" i="14"/>
  <c r="BE29" i="14"/>
  <c r="BD29" i="14"/>
  <c r="BC29" i="14"/>
  <c r="BB29" i="14"/>
  <c r="BC38" i="14" l="1"/>
  <c r="BF38" i="14"/>
  <c r="AN11" i="3"/>
  <c r="BE38" i="14"/>
  <c r="BB38" i="14"/>
  <c r="BD38" i="14"/>
  <c r="AN15" i="3" l="1"/>
  <c r="W54" i="10"/>
  <c r="W44" i="10"/>
  <c r="W41" i="10"/>
  <c r="AN19" i="3" l="1"/>
  <c r="AL54" i="10"/>
  <c r="AK54" i="10"/>
  <c r="AJ54" i="10"/>
  <c r="AI54" i="10"/>
  <c r="AL44" i="10"/>
  <c r="AK44" i="10"/>
  <c r="AJ44" i="10"/>
  <c r="AI44" i="10"/>
  <c r="AL41" i="10"/>
  <c r="AK41" i="10"/>
  <c r="AJ41" i="10"/>
  <c r="AI41" i="10"/>
  <c r="AL23" i="10"/>
  <c r="AK23" i="10"/>
  <c r="AJ23" i="10"/>
  <c r="AI23" i="10"/>
  <c r="AL5" i="10"/>
  <c r="AK5" i="10"/>
  <c r="AJ5" i="10"/>
  <c r="AI5" i="10"/>
  <c r="T44" i="10"/>
  <c r="P41" i="10"/>
  <c r="T41" i="10"/>
  <c r="W23" i="10"/>
  <c r="T23" i="10"/>
  <c r="BB15" i="3"/>
  <c r="BB19" i="3"/>
  <c r="AL25" i="14"/>
  <c r="AL18" i="14"/>
  <c r="AK18" i="14"/>
  <c r="AK17" i="14" s="1"/>
  <c r="AJ18" i="14"/>
  <c r="AJ17" i="14" s="1"/>
  <c r="AI18" i="14"/>
  <c r="AI17" i="14" s="1"/>
  <c r="AH18" i="14"/>
  <c r="AH17" i="14" s="1"/>
  <c r="AG18" i="14"/>
  <c r="AG17" i="14" s="1"/>
  <c r="AF18" i="14"/>
  <c r="AF17" i="14" s="1"/>
  <c r="AE18" i="14"/>
  <c r="AE17" i="14" s="1"/>
  <c r="AD18" i="14"/>
  <c r="AD17" i="14" s="1"/>
  <c r="AC18" i="14"/>
  <c r="AC17" i="14" s="1"/>
  <c r="AB18" i="14"/>
  <c r="AB17" i="14" s="1"/>
  <c r="AA18" i="14"/>
  <c r="AA17" i="14" s="1"/>
  <c r="Z18" i="14"/>
  <c r="Z17" i="14" s="1"/>
  <c r="Y18" i="14"/>
  <c r="Y17" i="14" s="1"/>
  <c r="X18" i="14"/>
  <c r="X17" i="14" s="1"/>
  <c r="W18" i="14"/>
  <c r="W17" i="14" s="1"/>
  <c r="V18" i="14"/>
  <c r="V17" i="14" s="1"/>
  <c r="U18" i="14"/>
  <c r="T18" i="14"/>
  <c r="T17" i="14" s="1"/>
  <c r="S18" i="14"/>
  <c r="S17" i="14" s="1"/>
  <c r="AL12" i="14"/>
  <c r="AK12" i="14"/>
  <c r="AJ12" i="14"/>
  <c r="AI12" i="14"/>
  <c r="AH12" i="14"/>
  <c r="AG12" i="14"/>
  <c r="AF12" i="14"/>
  <c r="AE12" i="14"/>
  <c r="AD12" i="14"/>
  <c r="AC12" i="14"/>
  <c r="AB12" i="14"/>
  <c r="AA12" i="14"/>
  <c r="Z12" i="14"/>
  <c r="Y12" i="14"/>
  <c r="X12" i="14"/>
  <c r="W12" i="14"/>
  <c r="V12" i="14"/>
  <c r="U12" i="14"/>
  <c r="T12" i="14"/>
  <c r="S12" i="14"/>
  <c r="AM5" i="14"/>
  <c r="AL5" i="14"/>
  <c r="AK5" i="14"/>
  <c r="AJ5" i="14"/>
  <c r="AI5" i="14"/>
  <c r="AH5" i="14"/>
  <c r="AG5" i="14"/>
  <c r="AF5" i="14"/>
  <c r="AE5" i="14"/>
  <c r="AD5" i="14"/>
  <c r="AC5" i="14"/>
  <c r="AB5" i="14"/>
  <c r="AA5" i="14"/>
  <c r="Z5" i="14"/>
  <c r="Y5" i="14"/>
  <c r="X5" i="14"/>
  <c r="W5" i="14"/>
  <c r="V5" i="14"/>
  <c r="U5" i="14"/>
  <c r="T5" i="14"/>
  <c r="S5" i="14"/>
  <c r="R5" i="14"/>
  <c r="Q5" i="14"/>
  <c r="P5" i="14"/>
  <c r="O5" i="14"/>
  <c r="AM16" i="3"/>
  <c r="AM12" i="3"/>
  <c r="AM7" i="3"/>
  <c r="AL17" i="14" l="1"/>
  <c r="AD4" i="14"/>
  <c r="S4" i="14"/>
  <c r="S38" i="14" s="1"/>
  <c r="AL4" i="14"/>
  <c r="AM11" i="3"/>
  <c r="AF4" i="14"/>
  <c r="Z4" i="14"/>
  <c r="Z38" i="14" s="1"/>
  <c r="AA4" i="14"/>
  <c r="X4" i="14"/>
  <c r="X38" i="14" s="1"/>
  <c r="Y4" i="14"/>
  <c r="Y38" i="14" s="1"/>
  <c r="AG4" i="14"/>
  <c r="AG38" i="14" s="1"/>
  <c r="AH4" i="14"/>
  <c r="AH38" i="14" s="1"/>
  <c r="W4" i="14"/>
  <c r="W38" i="14" s="1"/>
  <c r="AE4" i="14"/>
  <c r="AE38" i="14" s="1"/>
  <c r="AD38" i="14"/>
  <c r="AI4" i="14"/>
  <c r="AI38" i="14" s="1"/>
  <c r="T4" i="14"/>
  <c r="T38" i="14" s="1"/>
  <c r="AB4" i="14"/>
  <c r="AB38" i="14" s="1"/>
  <c r="AJ4" i="14"/>
  <c r="AJ38" i="14" s="1"/>
  <c r="U4" i="14"/>
  <c r="AC4" i="14"/>
  <c r="AK4" i="14"/>
  <c r="V4" i="14"/>
  <c r="V38" i="14" s="1"/>
  <c r="AK4" i="10"/>
  <c r="AK62" i="10" s="1"/>
  <c r="AI4" i="10"/>
  <c r="AI62" i="10" s="1"/>
  <c r="T4" i="10"/>
  <c r="AJ4" i="10"/>
  <c r="AJ62" i="10" s="1"/>
  <c r="AL4" i="10"/>
  <c r="AL62" i="10" s="1"/>
  <c r="W4" i="10"/>
  <c r="U17" i="14"/>
  <c r="AL38" i="14" l="1"/>
  <c r="W62" i="10"/>
  <c r="AM15" i="3"/>
  <c r="AK38" i="14"/>
  <c r="U38" i="14"/>
  <c r="AC38" i="14"/>
  <c r="AM25" i="14"/>
  <c r="AM12" i="14"/>
  <c r="AP25" i="14"/>
  <c r="BG25" i="14" s="1"/>
  <c r="AP18" i="14"/>
  <c r="BG18" i="14" s="1"/>
  <c r="AP12" i="14"/>
  <c r="BG12" i="14" s="1"/>
  <c r="AP5" i="14"/>
  <c r="BG5" i="14" s="1"/>
  <c r="AO25" i="14"/>
  <c r="AO18" i="14"/>
  <c r="AO5" i="14"/>
  <c r="AN25" i="14"/>
  <c r="AN18" i="14"/>
  <c r="AN12" i="14"/>
  <c r="AN5" i="14"/>
  <c r="BG29" i="14" l="1"/>
  <c r="AM19" i="3"/>
  <c r="AP17" i="14"/>
  <c r="AO17" i="14"/>
  <c r="AN17" i="14"/>
  <c r="AP4" i="14"/>
  <c r="BG4" i="14" s="1"/>
  <c r="AN4" i="14"/>
  <c r="AM4" i="14"/>
  <c r="BG17" i="14" l="1"/>
  <c r="AP38" i="14"/>
  <c r="AN38" i="14"/>
  <c r="AM18" i="14"/>
  <c r="AM17" i="14" l="1"/>
  <c r="AM38" i="14" s="1"/>
  <c r="AM54" i="10"/>
  <c r="AM44" i="10"/>
  <c r="AM41" i="10"/>
  <c r="AM23" i="10"/>
  <c r="AM5" i="10"/>
  <c r="E5" i="10"/>
  <c r="F5" i="10"/>
  <c r="G5" i="10"/>
  <c r="E54" i="10"/>
  <c r="F54" i="10"/>
  <c r="G54" i="10"/>
  <c r="H54" i="10"/>
  <c r="I54" i="10"/>
  <c r="J54" i="10"/>
  <c r="K54" i="10"/>
  <c r="L54" i="10"/>
  <c r="M54" i="10"/>
  <c r="N54" i="10"/>
  <c r="O54" i="10"/>
  <c r="D54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D44" i="10"/>
  <c r="E41" i="10"/>
  <c r="F41" i="10"/>
  <c r="G41" i="10"/>
  <c r="H41" i="10"/>
  <c r="I41" i="10"/>
  <c r="J41" i="10"/>
  <c r="K41" i="10"/>
  <c r="L41" i="10"/>
  <c r="M41" i="10"/>
  <c r="N41" i="10"/>
  <c r="O41" i="10"/>
  <c r="J23" i="10"/>
  <c r="I23" i="10"/>
  <c r="H23" i="10"/>
  <c r="G23" i="10"/>
  <c r="F23" i="10"/>
  <c r="E23" i="10"/>
  <c r="D23" i="10"/>
  <c r="P23" i="10"/>
  <c r="O23" i="10"/>
  <c r="N23" i="10"/>
  <c r="M23" i="10"/>
  <c r="L23" i="10"/>
  <c r="K23" i="10"/>
  <c r="AM4" i="10" l="1"/>
  <c r="AM62" i="10" s="1"/>
  <c r="L4" i="10"/>
  <c r="J4" i="10"/>
  <c r="J62" i="10" s="1"/>
  <c r="K4" i="10"/>
  <c r="I4" i="10"/>
  <c r="H4" i="10"/>
  <c r="G4" i="10"/>
  <c r="O4" i="10"/>
  <c r="O62" i="10" s="1"/>
  <c r="F4" i="10"/>
  <c r="F62" i="10" s="1"/>
  <c r="N4" i="10"/>
  <c r="N62" i="10" s="1"/>
  <c r="E4" i="10"/>
  <c r="N4" i="3" l="1"/>
  <c r="AE7" i="3" l="1"/>
  <c r="AE11" i="3" s="1"/>
  <c r="AI12" i="3"/>
  <c r="AH12" i="3"/>
  <c r="AG12" i="3"/>
  <c r="AF12" i="3"/>
  <c r="AE12" i="3"/>
  <c r="AC12" i="3"/>
  <c r="AB12" i="3"/>
  <c r="AA12" i="3"/>
  <c r="Y12" i="3"/>
  <c r="X12" i="3"/>
  <c r="AA7" i="3"/>
  <c r="AA11" i="3" s="1"/>
  <c r="AA15" i="3" s="1"/>
  <c r="AA19" i="3" s="1"/>
  <c r="AB7" i="3"/>
  <c r="AB11" i="3" s="1"/>
  <c r="AC7" i="3"/>
  <c r="AC11" i="3" s="1"/>
  <c r="AD7" i="3"/>
  <c r="AD11" i="3" s="1"/>
  <c r="AI7" i="3"/>
  <c r="AI11" i="3" s="1"/>
  <c r="AH7" i="3"/>
  <c r="AH11" i="3" s="1"/>
  <c r="AG7" i="3"/>
  <c r="AG11" i="3" s="1"/>
  <c r="AF7" i="3"/>
  <c r="AF11" i="3" s="1"/>
  <c r="Y7" i="3"/>
  <c r="Y11" i="3" s="1"/>
  <c r="X7" i="3"/>
  <c r="X11" i="3" s="1"/>
  <c r="AI15" i="3" l="1"/>
  <c r="AI19" i="3" s="1"/>
  <c r="Y15" i="3"/>
  <c r="Y19" i="3" s="1"/>
  <c r="X15" i="3"/>
  <c r="X19" i="3" s="1"/>
  <c r="AC15" i="3"/>
  <c r="AC19" i="3" s="1"/>
  <c r="AB15" i="3"/>
  <c r="AB19" i="3" s="1"/>
  <c r="AG15" i="3"/>
  <c r="AG19" i="3" s="1"/>
  <c r="AF15" i="3"/>
  <c r="AF19" i="3" s="1"/>
  <c r="AH15" i="3"/>
  <c r="AH19" i="3" s="1"/>
  <c r="AE15" i="3"/>
  <c r="AE19" i="3" s="1"/>
  <c r="AD12" i="3"/>
  <c r="AD15" i="3" s="1"/>
  <c r="AD19" i="3" s="1"/>
  <c r="AI27" i="3" l="1"/>
  <c r="AI28" i="3" s="1"/>
  <c r="BC26" i="3"/>
  <c r="BC25" i="3"/>
  <c r="BC24" i="3"/>
  <c r="BC23" i="3"/>
  <c r="BB26" i="3"/>
  <c r="BB25" i="3"/>
  <c r="BB24" i="3"/>
  <c r="BB23" i="3"/>
  <c r="BA26" i="3"/>
  <c r="BA25" i="3"/>
  <c r="BA24" i="3"/>
  <c r="BA23" i="3"/>
  <c r="AZ26" i="3"/>
  <c r="AZ25" i="3"/>
  <c r="AZ24" i="3"/>
  <c r="AZ23" i="3"/>
  <c r="AY26" i="3"/>
  <c r="AY25" i="3"/>
  <c r="AY24" i="3"/>
  <c r="AY23" i="3"/>
  <c r="AX26" i="3"/>
  <c r="AX25" i="3"/>
  <c r="AX24" i="3"/>
  <c r="AX23" i="3"/>
  <c r="AW26" i="3"/>
  <c r="AW25" i="3"/>
  <c r="AW24" i="3"/>
  <c r="AW23" i="3"/>
  <c r="AV26" i="3"/>
  <c r="AV25" i="3"/>
  <c r="AV24" i="3"/>
  <c r="AV23" i="3"/>
  <c r="Z26" i="3"/>
  <c r="Z25" i="3"/>
  <c r="Z24" i="3"/>
  <c r="Z23" i="3"/>
  <c r="Y26" i="3"/>
  <c r="Y25" i="3"/>
  <c r="Y24" i="3"/>
  <c r="Y23" i="3"/>
  <c r="X26" i="3"/>
  <c r="X25" i="3"/>
  <c r="X24" i="3"/>
  <c r="X23" i="3"/>
  <c r="W26" i="3"/>
  <c r="BE26" i="3"/>
  <c r="BD26" i="3"/>
  <c r="AI26" i="3"/>
  <c r="AH26" i="3"/>
  <c r="AG26" i="3"/>
  <c r="AF26" i="3"/>
  <c r="AE26" i="3"/>
  <c r="AD26" i="3"/>
  <c r="AC26" i="3"/>
  <c r="AB26" i="3"/>
  <c r="AA26" i="3"/>
  <c r="Y27" i="3"/>
  <c r="Y28" i="3" s="1"/>
  <c r="Z27" i="3"/>
  <c r="Z28" i="3" s="1"/>
  <c r="AA27" i="3"/>
  <c r="AA28" i="3" s="1"/>
  <c r="AB27" i="3"/>
  <c r="AB28" i="3" s="1"/>
  <c r="AH27" i="3"/>
  <c r="AH28" i="3" s="1"/>
  <c r="AG27" i="3"/>
  <c r="AG28" i="3" s="1"/>
  <c r="AF27" i="3"/>
  <c r="AF28" i="3" s="1"/>
  <c r="AE27" i="3"/>
  <c r="AE28" i="3" s="1"/>
  <c r="AD27" i="3"/>
  <c r="AD28" i="3" s="1"/>
  <c r="AC27" i="3"/>
  <c r="AC28" i="3" s="1"/>
  <c r="P4" i="10" l="1"/>
  <c r="AF24" i="3"/>
  <c r="AG23" i="3"/>
  <c r="AF25" i="3"/>
  <c r="AB23" i="3"/>
  <c r="AH23" i="3"/>
  <c r="AD23" i="3"/>
  <c r="AH24" i="3"/>
  <c r="W23" i="3"/>
  <c r="AD24" i="3"/>
  <c r="AH25" i="3"/>
  <c r="AC23" i="3"/>
  <c r="AD25" i="3"/>
  <c r="BD23" i="3"/>
  <c r="AF23" i="3"/>
  <c r="BE23" i="3"/>
  <c r="BD24" i="3"/>
  <c r="AB25" i="3"/>
  <c r="BD25" i="3"/>
  <c r="AB24" i="3"/>
  <c r="AI23" i="3"/>
  <c r="W24" i="3"/>
  <c r="AA24" i="3"/>
  <c r="AC24" i="3"/>
  <c r="AE24" i="3"/>
  <c r="AG24" i="3"/>
  <c r="AI24" i="3"/>
  <c r="BE24" i="3"/>
  <c r="W25" i="3"/>
  <c r="AA25" i="3"/>
  <c r="AC25" i="3"/>
  <c r="AE25" i="3"/>
  <c r="AG25" i="3"/>
  <c r="AI25" i="3"/>
  <c r="BE25" i="3"/>
  <c r="AA23" i="3"/>
  <c r="AE23" i="3"/>
  <c r="W27" i="3" l="1"/>
  <c r="W28" i="3" s="1"/>
  <c r="M4" i="10" l="1"/>
  <c r="X27" i="3" l="1"/>
  <c r="X28" i="3" s="1"/>
  <c r="D41" i="10" l="1"/>
  <c r="D5" i="10"/>
  <c r="D4" i="10" l="1"/>
  <c r="D62" i="10" s="1"/>
  <c r="E62" i="10"/>
  <c r="K62" i="10"/>
  <c r="M62" i="10"/>
  <c r="L62" i="10"/>
  <c r="I62" i="10"/>
  <c r="H62" i="10"/>
  <c r="G62" i="10"/>
  <c r="P54" i="10" l="1"/>
  <c r="P62" i="10" s="1"/>
  <c r="T54" i="10"/>
  <c r="T62" i="10" s="1"/>
  <c r="AO29" i="14" l="1"/>
  <c r="AO12" i="14" l="1"/>
  <c r="AO4" i="14" s="1"/>
  <c r="AO38" i="14" s="1"/>
</calcChain>
</file>

<file path=xl/sharedStrings.xml><?xml version="1.0" encoding="utf-8"?>
<sst xmlns="http://schemas.openxmlformats.org/spreadsheetml/2006/main" count="290" uniqueCount="213">
  <si>
    <t>3T19</t>
  </si>
  <si>
    <t>2T19</t>
  </si>
  <si>
    <t>1T19</t>
  </si>
  <si>
    <t>4T18</t>
  </si>
  <si>
    <t>3T18</t>
  </si>
  <si>
    <t>2T18</t>
  </si>
  <si>
    <t>1T18</t>
  </si>
  <si>
    <t>3T17</t>
  </si>
  <si>
    <t>2T17</t>
  </si>
  <si>
    <t>1T17</t>
  </si>
  <si>
    <t>3T16</t>
  </si>
  <si>
    <t>2T16</t>
  </si>
  <si>
    <t>1T16</t>
  </si>
  <si>
    <t>Receita de Venda de Bens e/ou Serviços</t>
  </si>
  <si>
    <t>Ativo Circulante</t>
  </si>
  <si>
    <t>Custo dos Bens e/ou Serviços Vendidos</t>
  </si>
  <si>
    <t>Passivo Circulante</t>
  </si>
  <si>
    <t>Resultado Bruto</t>
  </si>
  <si>
    <t>Obrigações Sociais e Trabalhistas</t>
  </si>
  <si>
    <t>Caixa e Equivalentes de Caixa</t>
  </si>
  <si>
    <t>Fornecedores</t>
  </si>
  <si>
    <t>Despesas/Receitas Operacionais</t>
  </si>
  <si>
    <t>Obrigações Fiscais</t>
  </si>
  <si>
    <t>Despesas com Vendas</t>
  </si>
  <si>
    <t>Despesas Gerais e Administrativas</t>
  </si>
  <si>
    <t>Contas a Receber</t>
  </si>
  <si>
    <t>Empréstimos e Financiamentos</t>
  </si>
  <si>
    <t>Estoques</t>
  </si>
  <si>
    <t>Resultado Financeiro</t>
  </si>
  <si>
    <t>Tributos a Recuperar</t>
  </si>
  <si>
    <t>Receitas Financeiras</t>
  </si>
  <si>
    <t>Outras Obrigações</t>
  </si>
  <si>
    <t>Despesas Financeiras</t>
  </si>
  <si>
    <t>Despesas Antecipadas</t>
  </si>
  <si>
    <t>Outros Ativos Circulantes</t>
  </si>
  <si>
    <t>Resultado Antes dos Tributos sobre o Lucro</t>
  </si>
  <si>
    <t>Outros</t>
  </si>
  <si>
    <t>Imposto de Renda e Contribuição Social sobre o Lucro</t>
  </si>
  <si>
    <t>Corrente</t>
  </si>
  <si>
    <t>Diferido</t>
  </si>
  <si>
    <t>Adiantamento a Fornecedores</t>
  </si>
  <si>
    <t>Adiantamento de Clientes</t>
  </si>
  <si>
    <t>Ativo Não Circulante</t>
  </si>
  <si>
    <t>Ativo Realizável a Longo Prazo</t>
  </si>
  <si>
    <t>Atribuído a Sócios da Empresa Controladora</t>
  </si>
  <si>
    <t>Atribuído a Sócios Não Controladores</t>
  </si>
  <si>
    <t>Provisões</t>
  </si>
  <si>
    <t>Lucro por Ação - (Reais / Ação)</t>
  </si>
  <si>
    <t>Lucro Básico por Ação</t>
  </si>
  <si>
    <t>ON</t>
  </si>
  <si>
    <t>Lucro Diluído por Ação</t>
  </si>
  <si>
    <t>Depósitos Judiciais</t>
  </si>
  <si>
    <t>Passivo Não Circulante</t>
  </si>
  <si>
    <t>Investimentos</t>
  </si>
  <si>
    <t>Imobilizado</t>
  </si>
  <si>
    <t>Intangível</t>
  </si>
  <si>
    <t>Capital Social Realizado</t>
  </si>
  <si>
    <t>Reservas de Capital</t>
  </si>
  <si>
    <t>Reservas de Lucros</t>
  </si>
  <si>
    <t>Ajustes de Avaliação Patrimonial</t>
  </si>
  <si>
    <t>Participação dos Acionistas Não Controladores</t>
  </si>
  <si>
    <t>1T20</t>
  </si>
  <si>
    <t>2T20</t>
  </si>
  <si>
    <t>3T20</t>
  </si>
  <si>
    <t>Provisão para PPR</t>
  </si>
  <si>
    <t>1T21</t>
  </si>
  <si>
    <t>2T21</t>
  </si>
  <si>
    <t>3T21</t>
  </si>
  <si>
    <t>Instrumentos financeiros derivativos</t>
  </si>
  <si>
    <t>Parcelamento de obrigações tributárias</t>
  </si>
  <si>
    <t>4T21</t>
  </si>
  <si>
    <t>4T20</t>
  </si>
  <si>
    <t>4T19</t>
  </si>
  <si>
    <t>4T17</t>
  </si>
  <si>
    <t>4T16</t>
  </si>
  <si>
    <t>1T22</t>
  </si>
  <si>
    <t>2T22</t>
  </si>
  <si>
    <t>3T22</t>
  </si>
  <si>
    <t>4T22</t>
  </si>
  <si>
    <t>1T23</t>
  </si>
  <si>
    <t>2T23</t>
  </si>
  <si>
    <t>3T23</t>
  </si>
  <si>
    <t>4T23</t>
  </si>
  <si>
    <t>Descrição da Conta</t>
  </si>
  <si>
    <t>6.01</t>
  </si>
  <si>
    <t>Caixa Líquido Atividades Operacionais</t>
  </si>
  <si>
    <t>6.01.01</t>
  </si>
  <si>
    <t>Caixa Gerado nas Operações</t>
  </si>
  <si>
    <t>6.01.01.01</t>
  </si>
  <si>
    <t>Resultado do Período Antes dos Tributos</t>
  </si>
  <si>
    <t>6.01.01.02</t>
  </si>
  <si>
    <t>Depreciação e Amortização</t>
  </si>
  <si>
    <t>6.01.01.04</t>
  </si>
  <si>
    <t>Variação Cambial não Realizada</t>
  </si>
  <si>
    <t>6.01.01.05</t>
  </si>
  <si>
    <t>Provisão de Avaliação de Estoque a Valor de Mercado</t>
  </si>
  <si>
    <t>6.01.01.06</t>
  </si>
  <si>
    <t>6.01.01.07</t>
  </si>
  <si>
    <t>Provisões Cíveis, Trabalhistas, Previdenciárias e Tributárias</t>
  </si>
  <si>
    <t>6.01.01.08</t>
  </si>
  <si>
    <t>6.01.01.11</t>
  </si>
  <si>
    <t>6.01.01.14</t>
  </si>
  <si>
    <t>Juros provisionados de Empréstimos e Debêntures</t>
  </si>
  <si>
    <t>6.01.01.15</t>
  </si>
  <si>
    <t>6.01.01.16</t>
  </si>
  <si>
    <t>Juros e AVP de Arrendamento</t>
  </si>
  <si>
    <t>6.01.01.17</t>
  </si>
  <si>
    <t>Amortização de Arrendamento</t>
  </si>
  <si>
    <t>6.01.01.18</t>
  </si>
  <si>
    <t>6.01.01.19</t>
  </si>
  <si>
    <t>Ajuste a Valor Presente Prodec</t>
  </si>
  <si>
    <t>6.01.01.20</t>
  </si>
  <si>
    <t>6.01.02</t>
  </si>
  <si>
    <t>Variações nos Ativos e Passivos</t>
  </si>
  <si>
    <t>6.01.02.01</t>
  </si>
  <si>
    <t>6.01.02.02</t>
  </si>
  <si>
    <t>Estoque</t>
  </si>
  <si>
    <t>6.01.02.03</t>
  </si>
  <si>
    <t>6.01.02.04</t>
  </si>
  <si>
    <t>6.01.02.06</t>
  </si>
  <si>
    <t>Outros Ativos</t>
  </si>
  <si>
    <t>6.01.02.07</t>
  </si>
  <si>
    <t>Contas a Pagar</t>
  </si>
  <si>
    <t>6.01.02.08</t>
  </si>
  <si>
    <t>6.01.02.09</t>
  </si>
  <si>
    <t>6.01.02.10</t>
  </si>
  <si>
    <t>6.01.02.11</t>
  </si>
  <si>
    <t>6.01.02.12</t>
  </si>
  <si>
    <t>Obrigações Fiscais e Trabalhistas</t>
  </si>
  <si>
    <t>6.01.02.13</t>
  </si>
  <si>
    <t>Ativos judiciais</t>
  </si>
  <si>
    <t>6.01.02.14</t>
  </si>
  <si>
    <t>6.01.02.15</t>
  </si>
  <si>
    <t>6.01.02.16</t>
  </si>
  <si>
    <t>Impostos, taxas e contribuições</t>
  </si>
  <si>
    <t>6.01.02.18</t>
  </si>
  <si>
    <t>6.01.02.19</t>
  </si>
  <si>
    <t>Outras Contas a Pagar</t>
  </si>
  <si>
    <t>6.01.03</t>
  </si>
  <si>
    <t>6.01.03.01</t>
  </si>
  <si>
    <t>Juros Pagos</t>
  </si>
  <si>
    <t>6.01.03.02</t>
  </si>
  <si>
    <t>Imposto de Renda e Contribuição Social Pagos</t>
  </si>
  <si>
    <t>6.02</t>
  </si>
  <si>
    <t>Caixa Líquido Atividades de Investimento</t>
  </si>
  <si>
    <t>6.02.01</t>
  </si>
  <si>
    <t>6.02.02</t>
  </si>
  <si>
    <t>Aquisição do Ativo Intangível</t>
  </si>
  <si>
    <t>6.02.03</t>
  </si>
  <si>
    <t>6.02.04</t>
  </si>
  <si>
    <t>Aquisição de outros investimentos</t>
  </si>
  <si>
    <t>6.02.05</t>
  </si>
  <si>
    <t>Recebimento pela venda e reembolso de ativo imobilizado</t>
  </si>
  <si>
    <t>6.02.08</t>
  </si>
  <si>
    <t>Aquisição de ativo de arrendamento</t>
  </si>
  <si>
    <t>6.02.09</t>
  </si>
  <si>
    <t>Dívida com pessoas ligadas Investimento</t>
  </si>
  <si>
    <t>6.03</t>
  </si>
  <si>
    <t>Caixa Líquido Atividades de Financiamento</t>
  </si>
  <si>
    <t>6.03.01</t>
  </si>
  <si>
    <t>Captação de Empréstimos e Financiamentos e Debênturês</t>
  </si>
  <si>
    <t>6.03.02</t>
  </si>
  <si>
    <t>Pagamento de Empréstimos e Finaciamentos</t>
  </si>
  <si>
    <t>6.03.03</t>
  </si>
  <si>
    <t>Dividendos Pagos</t>
  </si>
  <si>
    <t>6.03.04</t>
  </si>
  <si>
    <t>6.03.05</t>
  </si>
  <si>
    <t>Aquisição de ações em tesouraria</t>
  </si>
  <si>
    <t>6.05</t>
  </si>
  <si>
    <t>Aumento (Redução) de Caixa e Equivalentes</t>
  </si>
  <si>
    <t>6.05.01</t>
  </si>
  <si>
    <t>Saldo Inicial de Caixa e Equivalentes</t>
  </si>
  <si>
    <t>6.05.02</t>
  </si>
  <si>
    <t>Saldo Final de Caixa e Equivalentes</t>
  </si>
  <si>
    <t>Recebíveis da Eletrobras</t>
  </si>
  <si>
    <t>Atualização de Ativos Judiciais e depósitos em garantia</t>
  </si>
  <si>
    <t>Rescisão de Arrendamento</t>
  </si>
  <si>
    <t>Baixas e variação cambial ativo imobilizado e intangível</t>
  </si>
  <si>
    <t>Provisão para créditos de liquidação duvidosa</t>
  </si>
  <si>
    <t>Ativo atuarial</t>
  </si>
  <si>
    <t xml:space="preserve">Código </t>
  </si>
  <si>
    <t>EBITDA</t>
  </si>
  <si>
    <t>Resultado Antes do Resultado Financeiro e dos Tributos (LAJI)</t>
  </si>
  <si>
    <t>Margem EBITDA</t>
  </si>
  <si>
    <t>1T24</t>
  </si>
  <si>
    <t>Outras Receitas/(-) Despesas Operacionais, líquidas</t>
  </si>
  <si>
    <t>Lucro/(-) Prejuízo Consolidado do Período</t>
  </si>
  <si>
    <t>Aquisição do ativo imobilizado (líquida de contas a pagar)</t>
  </si>
  <si>
    <t>Aquisição de fundo de comércio</t>
  </si>
  <si>
    <t>2T24</t>
  </si>
  <si>
    <t>3T24</t>
  </si>
  <si>
    <t>4T24</t>
  </si>
  <si>
    <t>Aplicações financeiras vinculadas</t>
  </si>
  <si>
    <t>Variação Cambial s/ Caixa e Equivalentes</t>
  </si>
  <si>
    <t>1T25</t>
  </si>
  <si>
    <t>2T25</t>
  </si>
  <si>
    <t>3T25</t>
  </si>
  <si>
    <t>4T25</t>
  </si>
  <si>
    <t>ATIVO TOTAL</t>
  </si>
  <si>
    <t>PASSIVO TOTAL</t>
  </si>
  <si>
    <t>PATRIMÔNIO LÍQUIDO CONSOLIDADO</t>
  </si>
  <si>
    <t>BALANÇO PATRIMONIAL</t>
  </si>
  <si>
    <t>Demonstração do Resultado do Exercício Consolidado - DRE (R$ mil)</t>
  </si>
  <si>
    <t>Transações comerciais com controladas e pessoas ligadas</t>
  </si>
  <si>
    <r>
      <t xml:space="preserve">Instrumentos Financeiros Derivativos - </t>
    </r>
    <r>
      <rPr>
        <i/>
        <sz val="8"/>
        <color theme="1"/>
        <rFont val="Calibri"/>
        <family val="2"/>
      </rPr>
      <t>Swap</t>
    </r>
  </si>
  <si>
    <t>Rendimento de títulos e valores mobiliários</t>
  </si>
  <si>
    <t>Check</t>
  </si>
  <si>
    <t xml:space="preserve">Constituição FIDC Suppliers - cotas </t>
  </si>
  <si>
    <t>1T26</t>
  </si>
  <si>
    <t>2T26</t>
  </si>
  <si>
    <t>3T26</t>
  </si>
  <si>
    <t>4T26</t>
  </si>
  <si>
    <t>Venda de ativo imobilizado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</si>
</sst>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* #,##0_);_(* \(#,##0\);_(* &quot;-&quot;??_);_(@_)"/>
    <numFmt numFmtId="165" formatCode="_(* #,##0.00_);_(* \(#,##0.00\);_(* &quot;-&quot;??_);_(@_)"/>
    <numFmt numFmtId="166" formatCode="_-* #,##0_-;\-* #,##0_-;_-* &quot;-&quot;??_-;_-@_-"/>
    <numFmt numFmtId="167" formatCode="[$-416]mmm\-yy;@"/>
    <numFmt numFmtId="168" formatCode="0.0%"/>
    <numFmt numFmtId="169" formatCode="_-* #,##0.0_-;\-* #,##0.0_-;_-* &quot;-&quot;??_-;_-@_-"/>
    <numFmt numFmtId="170" formatCode="_(* #,##0.0000_);_(* \(#,##0.0000\);_(* &quot;-&quot;??_);_(@_)"/>
    <numFmt numFmtId="171" formatCode="_(* #,##0.0_);_(* \(#,##0.0\);_(* &quot;-&quot;??_);_(@_)"/>
    <numFmt numFmtId="172" formatCode="#,##0.0_ ;\(#,##0.0\)"/>
  </numFmts>
  <fonts count="21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0"/>
      <color theme="0"/>
      <name val="Calibri"/>
      <family val="2"/>
      <scheme val="major"/>
    </font>
    <font>
      <sz val="10"/>
      <color theme="1"/>
      <name val="Calibri"/>
      <family val="2"/>
      <scheme val="major"/>
    </font>
    <font>
      <b/>
      <sz val="10"/>
      <color rgb="FFFF0000"/>
      <name val="Calibri"/>
      <family val="2"/>
      <scheme val="major"/>
    </font>
    <font>
      <i/>
      <sz val="10"/>
      <color rgb="FFFF0000"/>
      <name val="Calibri"/>
      <family val="2"/>
      <scheme val="major"/>
    </font>
    <font>
      <b/>
      <sz val="10"/>
      <color theme="1"/>
      <name val="Calibri"/>
      <family val="2"/>
      <scheme val="major"/>
    </font>
    <font>
      <sz val="10"/>
      <color rgb="FFFF0000"/>
      <name val="Calibri"/>
      <family val="2"/>
      <scheme val="major"/>
    </font>
    <font>
      <sz val="10"/>
      <name val="Calibri"/>
      <family val="2"/>
      <scheme val="major"/>
    </font>
    <font>
      <i/>
      <sz val="8"/>
      <color theme="1"/>
      <name val="Calibri"/>
      <family val="2"/>
    </font>
    <font>
      <b/>
      <sz val="10"/>
      <name val="Roboto"/>
    </font>
    <font>
      <b/>
      <sz val="10"/>
      <color indexed="8"/>
      <name val="Roboto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 style="thin">
        <color theme="2" tint="-0.34998626667073579"/>
      </bottom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/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499984740745262"/>
      </top>
      <bottom style="thin">
        <color theme="2" tint="-0.34998626667073579"/>
      </bottom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 style="thin">
        <color theme="2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0.34998626667073579"/>
      </left>
      <right style="thin">
        <color theme="2" tint="-0.34998626667073579"/>
      </right>
      <top/>
      <bottom style="thin">
        <color theme="2" tint="-0.34998626667073579"/>
      </bottom>
      <diagonal/>
    </border>
    <border>
      <left/>
      <right style="thin">
        <color theme="2" tint="-0.34998626667073579"/>
      </right>
      <top style="thin">
        <color theme="2" tint="-0.34998626667073579"/>
      </top>
      <bottom/>
      <diagonal/>
    </border>
  </borders>
  <cellStyleXfs count="14">
    <xf numFmtId="0" fontId="0" fillId="0" borderId="0"/>
    <xf numFmtId="43" fontId="4" fillId="0" borderId="0" applyFont="0" applyFill="0" applyBorder="0" applyAlignment="0" applyProtection="0"/>
    <xf numFmtId="167" fontId="5" fillId="0" borderId="1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1"/>
    <xf numFmtId="43" fontId="4" fillId="0" borderId="1" applyFont="0" applyFill="0" applyBorder="0" applyAlignment="0" applyProtection="0"/>
    <xf numFmtId="0" fontId="3" fillId="0" borderId="1"/>
    <xf numFmtId="43" fontId="3" fillId="0" borderId="1" applyFont="0" applyFill="0" applyBorder="0" applyAlignment="0" applyProtection="0"/>
    <xf numFmtId="0" fontId="7" fillId="0" borderId="1"/>
    <xf numFmtId="9" fontId="3" fillId="0" borderId="1" applyFont="0" applyFill="0" applyBorder="0" applyAlignment="0" applyProtection="0"/>
    <xf numFmtId="0" fontId="9" fillId="0" borderId="1"/>
    <xf numFmtId="168" fontId="5" fillId="0" borderId="1" applyFont="0" applyFill="0" applyBorder="0" applyAlignment="0" applyProtection="0"/>
    <xf numFmtId="43" fontId="2" fillId="0" borderId="1" applyFont="0" applyFill="0" applyBorder="0" applyAlignment="0" applyProtection="0"/>
    <xf numFmtId="0" fontId="1" fillId="0" borderId="1"/>
  </cellStyleXfs>
  <cellXfs count="112">
    <xf numFmtId="0" fontId="0" fillId="0" borderId="0" xfId="0"/>
    <xf numFmtId="0" fontId="10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0" borderId="0" xfId="0" applyFont="1"/>
    <xf numFmtId="164" fontId="12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4" fillId="2" borderId="4" xfId="0" applyFont="1" applyFill="1" applyBorder="1" applyAlignment="1">
      <alignment horizontal="left"/>
    </xf>
    <xf numFmtId="164" fontId="14" fillId="2" borderId="4" xfId="0" applyNumberFormat="1" applyFont="1" applyFill="1" applyBorder="1"/>
    <xf numFmtId="164" fontId="14" fillId="2" borderId="4" xfId="0" applyNumberFormat="1" applyFont="1" applyFill="1" applyBorder="1" applyAlignment="1">
      <alignment horizontal="center"/>
    </xf>
    <xf numFmtId="0" fontId="14" fillId="0" borderId="1" xfId="0" applyFont="1" applyBorder="1"/>
    <xf numFmtId="0" fontId="14" fillId="0" borderId="2" xfId="0" applyFont="1" applyBorder="1" applyAlignment="1">
      <alignment horizontal="left"/>
    </xf>
    <xf numFmtId="164" fontId="14" fillId="0" borderId="2" xfId="0" applyNumberFormat="1" applyFont="1" applyBorder="1" applyAlignment="1">
      <alignment horizontal="center"/>
    </xf>
    <xf numFmtId="0" fontId="14" fillId="0" borderId="0" xfId="0" applyFont="1"/>
    <xf numFmtId="164" fontId="14" fillId="0" borderId="2" xfId="0" applyNumberFormat="1" applyFont="1" applyBorder="1"/>
    <xf numFmtId="0" fontId="11" fillId="0" borderId="5" xfId="0" applyFont="1" applyBorder="1" applyAlignment="1">
      <alignment horizontal="left"/>
    </xf>
    <xf numFmtId="164" fontId="11" fillId="0" borderId="5" xfId="0" applyNumberFormat="1" applyFont="1" applyBorder="1"/>
    <xf numFmtId="164" fontId="11" fillId="0" borderId="5" xfId="0" applyNumberFormat="1" applyFont="1" applyBorder="1" applyAlignment="1">
      <alignment horizontal="center"/>
    </xf>
    <xf numFmtId="164" fontId="11" fillId="0" borderId="5" xfId="10" applyNumberFormat="1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164" fontId="11" fillId="0" borderId="2" xfId="0" applyNumberFormat="1" applyFont="1" applyBorder="1"/>
    <xf numFmtId="164" fontId="11" fillId="0" borderId="2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166" fontId="12" fillId="0" borderId="0" xfId="1" applyNumberFormat="1" applyFont="1" applyAlignment="1">
      <alignment horizontal="center" vertical="center"/>
    </xf>
    <xf numFmtId="166" fontId="15" fillId="0" borderId="0" xfId="1" applyNumberFormat="1" applyFont="1"/>
    <xf numFmtId="0" fontId="15" fillId="0" borderId="0" xfId="0" applyFont="1"/>
    <xf numFmtId="0" fontId="14" fillId="0" borderId="2" xfId="0" applyFont="1" applyBorder="1"/>
    <xf numFmtId="169" fontId="12" fillId="0" borderId="0" xfId="1" applyNumberFormat="1" applyFont="1"/>
    <xf numFmtId="164" fontId="14" fillId="0" borderId="0" xfId="0" applyNumberFormat="1" applyFont="1"/>
    <xf numFmtId="166" fontId="12" fillId="0" borderId="0" xfId="1" applyNumberFormat="1" applyFont="1"/>
    <xf numFmtId="0" fontId="11" fillId="0" borderId="2" xfId="0" applyFont="1" applyBorder="1"/>
    <xf numFmtId="164" fontId="16" fillId="0" borderId="2" xfId="0" applyNumberFormat="1" applyFont="1" applyBorder="1" applyAlignment="1">
      <alignment horizontal="center"/>
    </xf>
    <xf numFmtId="169" fontId="15" fillId="0" borderId="0" xfId="1" applyNumberFormat="1" applyFont="1"/>
    <xf numFmtId="166" fontId="11" fillId="0" borderId="0" xfId="1" applyNumberFormat="1" applyFont="1"/>
    <xf numFmtId="0" fontId="12" fillId="0" borderId="0" xfId="0" applyFont="1"/>
    <xf numFmtId="166" fontId="13" fillId="0" borderId="0" xfId="1" applyNumberFormat="1" applyFont="1"/>
    <xf numFmtId="166" fontId="13" fillId="0" borderId="0" xfId="1" applyNumberFormat="1" applyFont="1" applyFill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64" fontId="11" fillId="0" borderId="3" xfId="10" applyNumberFormat="1" applyFont="1" applyBorder="1" applyAlignment="1">
      <alignment horizontal="center"/>
    </xf>
    <xf numFmtId="0" fontId="14" fillId="4" borderId="2" xfId="0" applyFont="1" applyFill="1" applyBorder="1" applyAlignment="1">
      <alignment horizontal="left"/>
    </xf>
    <xf numFmtId="164" fontId="14" fillId="4" borderId="2" xfId="0" applyNumberFormat="1" applyFont="1" applyFill="1" applyBorder="1"/>
    <xf numFmtId="164" fontId="14" fillId="4" borderId="2" xfId="0" applyNumberFormat="1" applyFont="1" applyFill="1" applyBorder="1" applyAlignment="1">
      <alignment horizontal="center"/>
    </xf>
    <xf numFmtId="0" fontId="11" fillId="0" borderId="2" xfId="0" applyFont="1" applyBorder="1" applyAlignment="1">
      <alignment horizontal="left" indent="1"/>
    </xf>
    <xf numFmtId="0" fontId="14" fillId="4" borderId="2" xfId="0" applyFont="1" applyFill="1" applyBorder="1"/>
    <xf numFmtId="166" fontId="10" fillId="0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6" fontId="14" fillId="0" borderId="0" xfId="1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2" xfId="0" applyFont="1" applyBorder="1" applyAlignment="1">
      <alignment horizontal="left" vertical="center"/>
    </xf>
    <xf numFmtId="164" fontId="11" fillId="0" borderId="2" xfId="0" applyNumberFormat="1" applyFont="1" applyBorder="1" applyAlignment="1">
      <alignment vertical="center"/>
    </xf>
    <xf numFmtId="164" fontId="11" fillId="0" borderId="2" xfId="0" applyNumberFormat="1" applyFont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164" fontId="14" fillId="2" borderId="2" xfId="0" applyNumberFormat="1" applyFont="1" applyFill="1" applyBorder="1" applyAlignment="1">
      <alignment vertical="center"/>
    </xf>
    <xf numFmtId="164" fontId="14" fillId="2" borderId="2" xfId="0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left" vertical="center"/>
    </xf>
    <xf numFmtId="164" fontId="14" fillId="4" borderId="2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3" fontId="14" fillId="2" borderId="2" xfId="1" applyFont="1" applyFill="1" applyBorder="1" applyAlignment="1">
      <alignment horizontal="left" vertical="center"/>
    </xf>
    <xf numFmtId="170" fontId="14" fillId="2" borderId="2" xfId="0" applyNumberFormat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4" fillId="0" borderId="0" xfId="1" applyFont="1" applyFill="1" applyAlignment="1">
      <alignment vertical="center"/>
    </xf>
    <xf numFmtId="170" fontId="11" fillId="0" borderId="2" xfId="0" applyNumberFormat="1" applyFont="1" applyBorder="1" applyAlignment="1">
      <alignment vertical="center"/>
    </xf>
    <xf numFmtId="170" fontId="11" fillId="0" borderId="2" xfId="0" applyNumberFormat="1" applyFont="1" applyBorder="1" applyAlignment="1">
      <alignment horizontal="center" vertical="center"/>
    </xf>
    <xf numFmtId="170" fontId="11" fillId="0" borderId="2" xfId="0" applyNumberFormat="1" applyFont="1" applyBorder="1" applyAlignment="1">
      <alignment horizontal="right" vertical="center"/>
    </xf>
    <xf numFmtId="43" fontId="11" fillId="0" borderId="1" xfId="1" applyFont="1" applyFill="1" applyBorder="1" applyAlignment="1">
      <alignment horizontal="right" vertical="center"/>
    </xf>
    <xf numFmtId="165" fontId="14" fillId="0" borderId="1" xfId="0" applyNumberFormat="1" applyFont="1" applyBorder="1" applyAlignment="1">
      <alignment horizontal="right" vertical="center"/>
    </xf>
    <xf numFmtId="165" fontId="11" fillId="0" borderId="1" xfId="0" applyNumberFormat="1" applyFont="1" applyBorder="1" applyAlignment="1">
      <alignment horizontal="right" vertical="center"/>
    </xf>
    <xf numFmtId="165" fontId="11" fillId="4" borderId="2" xfId="0" applyNumberFormat="1" applyFont="1" applyFill="1" applyBorder="1" applyAlignment="1">
      <alignment vertical="center"/>
    </xf>
    <xf numFmtId="166" fontId="11" fillId="0" borderId="0" xfId="1" applyNumberFormat="1" applyFont="1" applyFill="1" applyAlignment="1">
      <alignment vertical="center"/>
    </xf>
    <xf numFmtId="165" fontId="11" fillId="0" borderId="2" xfId="0" applyNumberFormat="1" applyFont="1" applyBorder="1" applyAlignment="1">
      <alignment vertical="center"/>
    </xf>
    <xf numFmtId="168" fontId="11" fillId="0" borderId="2" xfId="3" applyNumberFormat="1" applyFont="1" applyFill="1" applyBorder="1" applyAlignment="1">
      <alignment vertical="center"/>
    </xf>
    <xf numFmtId="168" fontId="11" fillId="0" borderId="2" xfId="3" applyNumberFormat="1" applyFont="1" applyFill="1" applyBorder="1" applyAlignment="1">
      <alignment horizontal="right" vertical="center"/>
    </xf>
    <xf numFmtId="165" fontId="11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horizontal="left" vertical="center" indent="1"/>
    </xf>
    <xf numFmtId="164" fontId="14" fillId="4" borderId="2" xfId="0" applyNumberFormat="1" applyFont="1" applyFill="1" applyBorder="1" applyAlignment="1">
      <alignment horizontal="right" vertical="center"/>
    </xf>
    <xf numFmtId="166" fontId="12" fillId="0" borderId="0" xfId="1" applyNumberFormat="1" applyFont="1" applyFill="1"/>
    <xf numFmtId="172" fontId="18" fillId="0" borderId="1" xfId="11" applyNumberFormat="1" applyFont="1" applyFill="1" applyBorder="1" applyAlignment="1">
      <alignment vertical="center"/>
    </xf>
    <xf numFmtId="171" fontId="19" fillId="0" borderId="1" xfId="1" applyNumberFormat="1" applyFont="1" applyFill="1" applyBorder="1" applyAlignment="1">
      <alignment vertical="center"/>
    </xf>
    <xf numFmtId="164" fontId="14" fillId="0" borderId="5" xfId="10" applyNumberFormat="1" applyFont="1" applyBorder="1" applyAlignment="1">
      <alignment horizontal="center"/>
    </xf>
    <xf numFmtId="164" fontId="14" fillId="0" borderId="5" xfId="0" applyNumberFormat="1" applyFont="1" applyBorder="1" applyAlignment="1">
      <alignment horizontal="center"/>
    </xf>
    <xf numFmtId="0" fontId="13" fillId="0" borderId="0" xfId="0" applyFont="1" applyAlignment="1">
      <alignment horizontal="right"/>
    </xf>
    <xf numFmtId="164" fontId="13" fillId="0" borderId="0" xfId="0" applyNumberFormat="1" applyFont="1"/>
    <xf numFmtId="164" fontId="20" fillId="0" borderId="1" xfId="1" applyNumberFormat="1" applyFont="1" applyFill="1" applyBorder="1"/>
    <xf numFmtId="0" fontId="10" fillId="3" borderId="6" xfId="0" applyFont="1" applyFill="1" applyBorder="1" applyAlignment="1">
      <alignment horizontal="center" vertical="center"/>
    </xf>
    <xf numFmtId="166" fontId="10" fillId="3" borderId="6" xfId="1" applyNumberFormat="1" applyFont="1" applyFill="1" applyBorder="1" applyAlignment="1">
      <alignment horizontal="center" vertical="center" wrapText="1"/>
    </xf>
    <xf numFmtId="166" fontId="15" fillId="0" borderId="1" xfId="1" applyNumberFormat="1" applyFont="1" applyBorder="1" applyAlignment="1">
      <alignment horizontal="center" wrapText="1"/>
    </xf>
    <xf numFmtId="0" fontId="10" fillId="3" borderId="6" xfId="1" applyNumberFormat="1" applyFont="1" applyFill="1" applyBorder="1" applyAlignment="1">
      <alignment horizontal="center" vertical="center" wrapText="1"/>
    </xf>
    <xf numFmtId="0" fontId="14" fillId="0" borderId="7" xfId="0" applyFont="1" applyBorder="1"/>
    <xf numFmtId="0" fontId="14" fillId="2" borderId="7" xfId="0" applyFont="1" applyFill="1" applyBorder="1"/>
    <xf numFmtId="164" fontId="14" fillId="2" borderId="7" xfId="0" applyNumberFormat="1" applyFont="1" applyFill="1" applyBorder="1" applyAlignment="1">
      <alignment horizontal="center"/>
    </xf>
    <xf numFmtId="169" fontId="12" fillId="0" borderId="1" xfId="1" applyNumberFormat="1" applyFont="1" applyBorder="1"/>
    <xf numFmtId="164" fontId="14" fillId="0" borderId="1" xfId="0" applyNumberFormat="1" applyFont="1" applyBorder="1"/>
    <xf numFmtId="166" fontId="15" fillId="0" borderId="1" xfId="1" applyNumberFormat="1" applyFont="1" applyFill="1" applyBorder="1" applyAlignment="1">
      <alignment horizontal="center" wrapText="1"/>
    </xf>
    <xf numFmtId="0" fontId="10" fillId="3" borderId="8" xfId="0" applyFont="1" applyFill="1" applyBorder="1" applyAlignment="1">
      <alignment horizontal="center" vertical="center"/>
    </xf>
    <xf numFmtId="166" fontId="11" fillId="0" borderId="1" xfId="1" applyNumberFormat="1" applyFont="1" applyBorder="1" applyAlignment="1">
      <alignment vertical="center"/>
    </xf>
    <xf numFmtId="0" fontId="14" fillId="2" borderId="7" xfId="0" applyFont="1" applyFill="1" applyBorder="1" applyAlignment="1">
      <alignment horizontal="left" vertical="center"/>
    </xf>
    <xf numFmtId="164" fontId="14" fillId="2" borderId="7" xfId="0" applyNumberFormat="1" applyFont="1" applyFill="1" applyBorder="1" applyAlignment="1">
      <alignment vertical="center"/>
    </xf>
    <xf numFmtId="164" fontId="14" fillId="2" borderId="7" xfId="0" applyNumberFormat="1" applyFont="1" applyFill="1" applyBorder="1" applyAlignment="1">
      <alignment horizontal="center" vertical="center"/>
    </xf>
    <xf numFmtId="166" fontId="14" fillId="0" borderId="1" xfId="1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164" fontId="11" fillId="0" borderId="0" xfId="0" applyNumberFormat="1" applyFont="1"/>
  </cellXfs>
  <cellStyles count="14">
    <cellStyle name="Normal" xfId="0" builtinId="0"/>
    <cellStyle name="Normal 10" xfId="13" xr:uid="{2CEB4A40-0509-4B62-B24C-39A5004A1406}"/>
    <cellStyle name="Normal 2" xfId="4" xr:uid="{00000000-0005-0000-0000-000001000000}"/>
    <cellStyle name="Normal 2 2" xfId="8" xr:uid="{00000000-0005-0000-0000-000002000000}"/>
    <cellStyle name="Normal 3" xfId="6" xr:uid="{00000000-0005-0000-0000-000003000000}"/>
    <cellStyle name="Normal 4" xfId="10" xr:uid="{FCCE9785-3CBD-4279-9F6F-C94EF4FB1910}"/>
    <cellStyle name="Porcentagem" xfId="3" builtinId="5"/>
    <cellStyle name="Porcentagem 2" xfId="9" xr:uid="{00000000-0005-0000-0000-000005000000}"/>
    <cellStyle name="Separador de milhares 3 6 2" xfId="11" xr:uid="{D441CEF7-BA96-430D-A441-EDF546AFE4B9}"/>
    <cellStyle name="Vírgula" xfId="1" builtinId="3"/>
    <cellStyle name="Vírgula 2" xfId="5" xr:uid="{00000000-0005-0000-0000-000007000000}"/>
    <cellStyle name="Vírgula 2 2 3" xfId="12" xr:uid="{76E528B5-45B5-4316-A0B2-1AFAE7C1ED8B}"/>
    <cellStyle name="Vírgula 3" xfId="2" xr:uid="{00000000-0005-0000-0000-000008000000}"/>
    <cellStyle name="Vírgula 4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a.santos\AppData\Roaming\Microsoft\Excel\Backups\CANBRAS_TVA\WORK\Documents\Business%20Models\Canbras%20model%202002\Business%20Models\Canbras%20model%202002\Branc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Users\ana.santos\Desktop\Atualiza&#231;&#227;o%202015%20-%20apos%208m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Medial%20-%20Valuation%20(07-11)\Apoio\CCRmodel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Documents%20and%20Settings\Joao%20Andrade\My%20Documents\zFolders\01%20-%20Particular\BELGO\BEL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P01\CUSTOS\Efraim\PLEXEL\ORCADEZ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Users\ana.santos\AppData\Local\Microsoft\Windows\Temporary%20Internet%20Files\Content.Outlook\JD0XGBIN\Cadastro%20Banc&#225;ri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_assessoria_pres_exec\Indicadores\2005\Or&#231;amento%2004%20a%2007\Bases%20Or&#231;ament&#225;rias\PROJE&#199;AO%202004%20com%20ajuste%20fat%20689mi\2004%20-%20real%20at&#233;%20fev%20e%20or&#231;ado%20de%20mar&#231;o%20&#224;%20dez.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&#231;amento\1999\Investimentos\invest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REG%202004\01%20Dir%20Exec%20Control%20e%20Audit\03%20Mar&#231;o\Resultados%20Filiai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med01\publico\DOCUME~1\efr01311\CONFIG~1\Temp\C.Lotus.Notes.Data\Consolidacao%20Investimentos%20INFORMATICA_atu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dados\apresenta&#231;&#227;o2000\orcamento%20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ilvane.vargas\Desktop\Base%20ITR_DFP%203T21%20Oficial%20v0%20-%20em%20atualiza&#231;&#227;o%20(V2)%20Silvane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309422\Desktop\Valida&#231;&#227;o%20DFC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baron004\Documents\Methodology\Base%20car%20Canada\2015%20July\Tier%202\1P.%20Accruals%20(4)\SL%20-%20Accruals%20-%20Obtain%20movement%20schedule%20and%20test%20provisions%20associated%20with%20restructurings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baron004\Documents\Methodology\Base%20car\Canada\Work%20to%20be%20done\2014%20IFRS%20PPE%20Templates\20140328%20-%20Test%20additions%20-%20Property,%20plant%20and%20equipment%20(wToD2014a)(IFRS)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custo_r/ORC98/DR_MOD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ctor.anjolim\Downloads\Folha%201%20-%20MultiConta%20(43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_assessoria_pres_exec\2006\Or&#231;amento%202006%20Conselho%20Pleno\Planilhas%20de%20Apoio%20para%20Apresenta&#231;&#227;o\Investimentos%202006-G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&#231;amento\1999\Faturamento\ORCANOV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Gráficos - Base"/>
      <sheetName val="Base Ponte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"/>
      <sheetName val="FEV"/>
      <sheetName val="Atualização 2015 - apos 8mm"/>
      <sheetName val="Atualização%202015%20-%20apos%2"/>
    </sheetNames>
    <definedNames>
      <definedName name="_ari2"/>
      <definedName name="_ari3"/>
      <definedName name="_ari4"/>
      <definedName name="_ari5"/>
      <definedName name="_ari6"/>
      <definedName name="_ari7"/>
      <definedName name="_ari8"/>
      <definedName name="_m10"/>
      <definedName name="_m11"/>
      <definedName name="_m2"/>
      <definedName name="_m3"/>
      <definedName name="_m4"/>
      <definedName name="_m5"/>
      <definedName name="_m6"/>
      <definedName name="_m7"/>
      <definedName name="_m8"/>
      <definedName name="_m9"/>
      <definedName name="ari"/>
      <definedName name="Macro1"/>
      <definedName name="Macro2"/>
      <definedName name="Macro3"/>
      <definedName name="Macro4"/>
      <definedName name="me"/>
      <definedName name="VDACONSOLIDADO"/>
      <definedName name="VDAUNIEXP"/>
      <definedName name="VDAUNIFASHION"/>
      <definedName name="VDAUNIHERING"/>
      <definedName name="VDAUNILICENCIADOS"/>
      <definedName name="VDAUNITEXTIL"/>
      <definedName name="VDAUNIWRANGLER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 AC"/>
      <sheetName val="Revenues"/>
      <sheetName val="COGS"/>
      <sheetName val="Concession Info"/>
      <sheetName val="Costs"/>
      <sheetName val="Inflation"/>
      <sheetName val="Projection BR GAAP R$"/>
      <sheetName val="Debt &amp; Macro Assumptions"/>
      <sheetName val="Valuation Liquidation"/>
      <sheetName val="Valuation Current Conc"/>
      <sheetName val="Multiple Valuation&amp;Conclusion"/>
      <sheetName val="Concession obligations"/>
      <sheetName val="Ratios"/>
      <sheetName val="Via Oeste"/>
      <sheetName val="Summary BR GAAP R$"/>
      <sheetName val="Summary BR GAAP US$"/>
      <sheetName val="Phase 2 analysis"/>
      <sheetName val="Mac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enues"/>
      <sheetName val="PROJECTION"/>
      <sheetName val="WICarrDataV2"/>
      <sheetName val="equity income"/>
      <sheetName val="Valuation"/>
      <sheetName val="Outras"/>
      <sheetName val="Dedini"/>
      <sheetName val="Mendes Jr"/>
      <sheetName val="Beta"/>
      <sheetName val="FINANCIAL EXPENSES"/>
      <sheetName val="Acindar"/>
      <sheetName val="Indic"/>
      <sheetName val="Mac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"/>
      <sheetName val="Comp"/>
      <sheetName val="Base"/>
      <sheetName val="BaseConsol"/>
      <sheetName val="Fat"/>
      <sheetName val="VOxVR"/>
      <sheetName val="indmed"/>
      <sheetName val="NºVidas"/>
      <sheetName val="Geral"/>
      <sheetName val="VNPF"/>
      <sheetName val="ComPF"/>
      <sheetName val="GPF"/>
      <sheetName val="VNPJ"/>
      <sheetName val="ComPJ"/>
      <sheetName val="GPJ"/>
      <sheetName val="Ctrl"/>
      <sheetName val="Adm"/>
      <sheetName val="Fin"/>
      <sheetName val="DP"/>
      <sheetName val="Trein"/>
      <sheetName val="Sel"/>
      <sheetName val="Info"/>
      <sheetName val="MKT"/>
      <sheetName val="Cont"/>
      <sheetName val="Cmed"/>
      <sheetName val="GAC"/>
      <sheetName val="GAN"/>
      <sheetName val="Aud"/>
      <sheetName val="Bene"/>
      <sheetName val="Gmed"/>
      <sheetName val="HMA"/>
      <sheetName val="HMO"/>
      <sheetName val="HCF"/>
      <sheetName val="Reaj"/>
      <sheetName val="Redução"/>
      <sheetName val="PROJEC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eita Operacional Bruta"/>
      <sheetName val="Endividamento"/>
      <sheetName val="Endividamento (Banco)"/>
      <sheetName val="CEED - Cadastro Bancário"/>
      <sheetName val="Plan1"/>
      <sheetName val="DADOS"/>
      <sheetName val="Premissas"/>
      <sheetName val="res_01"/>
      <sheetName val="Cadastral"/>
      <sheetName val="Producao"/>
      <sheetName val="PL"/>
      <sheetName val="GF"/>
      <sheetName val="CP"/>
    </sheetNames>
    <sheetDataSet>
      <sheetData sheetId="0">
        <row r="5">
          <cell r="B5">
            <v>42005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vendas2004"/>
      <sheetName val="cancelamento2004"/>
      <sheetName val="reajuste prévia"/>
      <sheetName val="Plan2"/>
      <sheetName val="receita demonstrativo"/>
      <sheetName val="vidas"/>
      <sheetName val="irlau"/>
      <sheetName val="lista rescindida"/>
      <sheetName val="despesas comerciais"/>
      <sheetName val="comissaovenda"/>
      <sheetName val="COMISSAO RH"/>
      <sheetName val="PF_INT"/>
      <sheetName val="PF_CORRETORES"/>
      <sheetName val="PME_ABC"/>
      <sheetName val="PME_CAMP"/>
      <sheetName val="PME_SP"/>
      <sheetName val="PME_BA"/>
      <sheetName val="PME_RJ"/>
      <sheetName val="PME_DF"/>
      <sheetName val="PME_PE"/>
      <sheetName val="PME_MG"/>
      <sheetName val="PME_BH"/>
      <sheetName val="PMG_ABC"/>
      <sheetName val="PMG_CAMP"/>
      <sheetName val="PMG_SP"/>
      <sheetName val="PMG_BA"/>
      <sheetName val="PMG_RJ"/>
      <sheetName val="PMG_PE"/>
      <sheetName val="PMG_MG"/>
      <sheetName val="PMG_BH"/>
      <sheetName val="PMG_DF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COML"/>
      <sheetName val="GPF"/>
      <sheetName val="GPJ"/>
      <sheetName val="DAF"/>
      <sheetName val="Ctrl"/>
      <sheetName val="Adm"/>
      <sheetName val="Fin"/>
      <sheetName val="SUPER."/>
      <sheetName val="CONSELHO"/>
      <sheetName val="DP"/>
      <sheetName val="Trein-Sel"/>
      <sheetName val="Info"/>
      <sheetName val="MKT"/>
      <sheetName val="RECIFE"/>
      <sheetName val="UBERL."/>
      <sheetName val="DTO"/>
      <sheetName val="Atuaria"/>
      <sheetName val="Cont"/>
      <sheetName val="Cmed"/>
      <sheetName val="GAC"/>
      <sheetName val="Bene"/>
      <sheetName val="Gmed"/>
      <sheetName val="HMO"/>
      <sheetName val="HCF"/>
      <sheetName val="HMA"/>
      <sheetName val="Rio"/>
      <sheetName val="Investimentos"/>
      <sheetName val="PMG_PE"/>
      <sheetName val="PMG_RJ"/>
      <sheetName val="PMG_BA"/>
      <sheetName val="PMG_S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Fat Bruto Sim. 2 Damadi"/>
      <sheetName val="Mes"/>
      <sheetName val="Acumulado"/>
      <sheetName val="Mês Com Rateio - Vidas"/>
      <sheetName val="Acum. Com Rateio - Vidas"/>
      <sheetName val="Mês Com Rateio - Fat. Bruto"/>
      <sheetName val="Mês Com Rateio - Fat. REG"/>
      <sheetName val="Acum. Com Rateio - Fat. Bruto"/>
      <sheetName val="Mes (2)"/>
      <sheetName val="Acumulado (2)"/>
      <sheetName val="Base Geral - Vidas"/>
      <sheetName val="Base Vidas Simulação 1 João"/>
      <sheetName val="Base Fat Bruto Sim. 2 Joao"/>
      <sheetName val="Acum. Com Rateio - Fat. REG "/>
      <sheetName val="Base Vidas Simulação 1 Damadi"/>
      <sheetName val="Nº Funcion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os"/>
      <sheetName val="Dados"/>
      <sheetName val="Exemplo"/>
      <sheetName val="Velocidade dos fluxos"/>
      <sheetName val="Nº Funcionarios"/>
      <sheetName val="Dados Históricos"/>
      <sheetName val="Argentina"/>
      <sheetName val="Brasil"/>
      <sheetName val="Mexico"/>
      <sheetName val="Consolidacao Investimentos INFO"/>
      <sheetName val="Others"/>
      <sheetName val="Premises"/>
    </sheetNames>
    <sheetDataSet>
      <sheetData sheetId="0">
        <row r="2">
          <cell r="F2" t="str">
            <v>CONSELHO</v>
          </cell>
        </row>
        <row r="3">
          <cell r="F3" t="str">
            <v>DIR. EX. CLIENTES</v>
          </cell>
        </row>
        <row r="4">
          <cell r="F4" t="str">
            <v>DIR. EX. CTR</v>
          </cell>
        </row>
        <row r="5">
          <cell r="F5" t="str">
            <v>DIR. EX. FIN. PLAN. ESTRAT.</v>
          </cell>
        </row>
        <row r="6">
          <cell r="F6" t="str">
            <v>DIR. EX. REC. PROPRIOS</v>
          </cell>
        </row>
        <row r="7">
          <cell r="F7" t="str">
            <v>DIR. EX. RH</v>
          </cell>
        </row>
        <row r="8">
          <cell r="F8" t="str">
            <v>DIR. EX. T. E MEIOS</v>
          </cell>
        </row>
        <row r="9">
          <cell r="F9" t="str">
            <v>DIR. EX. TEC. R.CRED.</v>
          </cell>
        </row>
        <row r="10">
          <cell r="F10" t="str">
            <v>JURÍDICO</v>
          </cell>
        </row>
        <row r="11">
          <cell r="F11" t="str">
            <v>PRESIDENCIA</v>
          </cell>
        </row>
        <row r="12">
          <cell r="F12" t="str">
            <v>PROJETOS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 marcas mes"/>
      <sheetName val="orcam marcas ano"/>
      <sheetName val="orcam ano peças"/>
    </sheetNames>
    <sheetDataSet>
      <sheetData sheetId="0"/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FC_Publ"/>
      <sheetName val="DFC base"/>
      <sheetName val="5-Hedge Accounting"/>
      <sheetName val="11-Dep. Jud."/>
      <sheetName val="15-Ativos jud."/>
      <sheetName val="27-Prov. Conting."/>
      <sheetName val="28-Perda possíveis"/>
      <sheetName val="22-Emprést."/>
      <sheetName val="22.a-Emprést. NOVA"/>
      <sheetName val="22.b-Debênt."/>
      <sheetName val="29.4-Aval. Patrim."/>
      <sheetName val="Dados"/>
      <sheetName val="BP_Publ."/>
      <sheetName val="DRE_Publ."/>
      <sheetName val="DVA_Publ"/>
      <sheetName val="DRA_Publ. (2)"/>
      <sheetName val="3-Controladas"/>
      <sheetName val="5-Gestão Risco"/>
      <sheetName val="5.3-Instrum.  Financ."/>
      <sheetName val="6-Caixa e eq."/>
      <sheetName val="8-Ctas.Receber"/>
      <sheetName val="9-Estoques"/>
      <sheetName val="10-Trib. a Recup."/>
      <sheetName val="14-IR-CS a recup+ a recol."/>
      <sheetName val="14.a - IR e CS Dif."/>
      <sheetName val="14.b-Desp. IR e CS"/>
      <sheetName val="14.d-IR e CS Dif."/>
      <sheetName val="Despesa de IR e CS (antigo)"/>
      <sheetName val="17-Invest."/>
      <sheetName val="18-Imob."/>
      <sheetName val="19-Intang."/>
      <sheetName val="20-A e P Arrend."/>
      <sheetName val="21-Fornec."/>
      <sheetName val="23.a - Empréstimos Coment"/>
      <sheetName val="23-Parcel."/>
      <sheetName val="Mov Debentures e emprestimos"/>
      <sheetName val="ImpostosTaxas"/>
      <sheetName val="24-Imp. e Taxas"/>
      <sheetName val="30 Plano de Previdência_Anual"/>
      <sheetName val="29.1 Pat Liquido Media Ponderad"/>
      <sheetName val="30-Receitas"/>
      <sheetName val="31-Desp. nat."/>
      <sheetName val="32-Outras Operac."/>
      <sheetName val="33-Result. Financ."/>
      <sheetName val="34-Result. p, ação"/>
      <sheetName val="35-Dividendos"/>
      <sheetName val="36 - Inf segm ME e MI"/>
      <sheetName val="36-Inf. segm. UN"/>
      <sheetName val="Release_Bal Patrim (novo)"/>
      <sheetName val="38-Seguros"/>
      <sheetName val="BP_Publ. (2)"/>
      <sheetName val="BneLog"/>
      <sheetName val="39-Partes Relac."/>
      <sheetName val="BP_Publ. Jornal"/>
      <sheetName val="DRE_Publ. Jornal"/>
      <sheetName val="DRA_Publ."/>
      <sheetName val="DMPL"/>
      <sheetName val="DMPL (2)"/>
      <sheetName val="DMPL mod CVM"/>
      <sheetName val="BP_Publ.EmpresasNet"/>
      <sheetName val="DFC_Publ - colada"/>
      <sheetName val="Release_Fluxo de Caixa"/>
      <sheetName val="Release DRE_Pub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A3" t="str">
            <v xml:space="preserve">Tabelas Notas Explicativas 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brary Procedures"/>
      <sheetName val="DFC Controladora"/>
      <sheetName val="DFC Consolidado"/>
      <sheetName val="BP_Publ."/>
      <sheetName val="DFC final"/>
      <sheetName val="projection br gaap r$"/>
    </sheetNames>
    <sheetDataSet>
      <sheetData sheetId="0">
        <row r="14">
          <cell r="K14" t="b">
            <v>1</v>
          </cell>
        </row>
        <row r="15">
          <cell r="K15" t="b">
            <v>0</v>
          </cell>
        </row>
        <row r="16">
          <cell r="K16" t="b">
            <v>0</v>
          </cell>
        </row>
        <row r="17">
          <cell r="K17" t="b">
            <v>0</v>
          </cell>
        </row>
        <row r="26">
          <cell r="K26" t="b">
            <v>1</v>
          </cell>
        </row>
        <row r="27">
          <cell r="K27" t="b">
            <v>0</v>
          </cell>
        </row>
        <row r="38">
          <cell r="K38" t="b">
            <v>1</v>
          </cell>
        </row>
        <row r="39">
          <cell r="K39" t="b">
            <v>0</v>
          </cell>
        </row>
        <row r="43">
          <cell r="K43" t="b">
            <v>0</v>
          </cell>
        </row>
        <row r="48">
          <cell r="K48" t="b">
            <v>1</v>
          </cell>
        </row>
        <row r="49">
          <cell r="K49" t="b">
            <v>0</v>
          </cell>
        </row>
        <row r="53">
          <cell r="K53" t="b">
            <v>0</v>
          </cell>
        </row>
        <row r="58">
          <cell r="K58" t="b">
            <v>1</v>
          </cell>
        </row>
        <row r="59">
          <cell r="K59" t="b">
            <v>0</v>
          </cell>
        </row>
        <row r="60">
          <cell r="K60" t="b">
            <v>0</v>
          </cell>
        </row>
        <row r="61">
          <cell r="K61" t="b">
            <v>0</v>
          </cell>
        </row>
        <row r="71">
          <cell r="K71" t="b">
            <v>1</v>
          </cell>
        </row>
        <row r="72">
          <cell r="K72" t="b">
            <v>0</v>
          </cell>
        </row>
        <row r="81">
          <cell r="K81" t="b">
            <v>0</v>
          </cell>
        </row>
        <row r="82">
          <cell r="K82" t="b">
            <v>0</v>
          </cell>
        </row>
        <row r="92">
          <cell r="K92" t="b">
            <v>0</v>
          </cell>
        </row>
        <row r="93">
          <cell r="K93" t="b">
            <v>1</v>
          </cell>
        </row>
        <row r="103">
          <cell r="K103" t="b">
            <v>1</v>
          </cell>
        </row>
        <row r="104">
          <cell r="K104" t="b">
            <v>0</v>
          </cell>
        </row>
        <row r="114">
          <cell r="K114" t="b">
            <v>0</v>
          </cell>
        </row>
        <row r="115">
          <cell r="K115" t="b">
            <v>1</v>
          </cell>
        </row>
        <row r="128">
          <cell r="K128" t="b">
            <v>1</v>
          </cell>
        </row>
        <row r="129">
          <cell r="K129" t="b">
            <v>0</v>
          </cell>
        </row>
        <row r="139">
          <cell r="K139" t="b">
            <v>0</v>
          </cell>
        </row>
        <row r="140">
          <cell r="K140" t="b">
            <v>1</v>
          </cell>
        </row>
        <row r="152">
          <cell r="K152" t="b">
            <v>1</v>
          </cell>
        </row>
        <row r="153">
          <cell r="K153" t="b">
            <v>0</v>
          </cell>
        </row>
        <row r="163">
          <cell r="K163" t="b">
            <v>0</v>
          </cell>
        </row>
        <row r="164">
          <cell r="K164" t="b">
            <v>0</v>
          </cell>
        </row>
        <row r="178">
          <cell r="K178" t="b">
            <v>0</v>
          </cell>
        </row>
        <row r="179">
          <cell r="K179" t="b">
            <v>0</v>
          </cell>
        </row>
        <row r="187">
          <cell r="K187" t="b">
            <v>0</v>
          </cell>
        </row>
        <row r="188">
          <cell r="K188" t="b">
            <v>0</v>
          </cell>
        </row>
        <row r="202">
          <cell r="K202" t="b">
            <v>0</v>
          </cell>
        </row>
        <row r="203">
          <cell r="K203" t="b">
            <v>0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brary Procedures"/>
      <sheetName val="Movement Schedule"/>
      <sheetName val="Provisions"/>
      <sheetName val="SL - Accruals - Obtain movement"/>
      <sheetName val="projection"/>
    </sheetNames>
    <sheetDataSet>
      <sheetData sheetId="0">
        <row r="18">
          <cell r="K18" t="b">
            <v>0</v>
          </cell>
        </row>
        <row r="19">
          <cell r="K19" t="b">
            <v>0</v>
          </cell>
        </row>
        <row r="20">
          <cell r="K20" t="b">
            <v>0</v>
          </cell>
        </row>
        <row r="21">
          <cell r="K21" t="b">
            <v>0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brary Procedures"/>
      <sheetName val="Results Template"/>
      <sheetName val="ToD Template"/>
      <sheetName val="Menu Master"/>
      <sheetName val="Targeted Testing Master"/>
      <sheetName val="Non-Statistical Sampling Master"/>
      <sheetName val="Suppl Non-Stat Sample Master"/>
      <sheetName val="Two Step Revenue Testing Master"/>
      <sheetName val="Accept Reject Master"/>
      <sheetName val="First Sample Results Master"/>
      <sheetName val="Global Data"/>
      <sheetName val="aloc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50">
          <cell r="C50" t="str">
            <v xml:space="preserve">   ?</v>
          </cell>
        </row>
        <row r="51">
          <cell r="C51" t="str">
            <v>Low</v>
          </cell>
        </row>
        <row r="52">
          <cell r="C52" t="str">
            <v>Moderate</v>
          </cell>
        </row>
        <row r="53">
          <cell r="C53" t="str">
            <v>High</v>
          </cell>
        </row>
        <row r="63">
          <cell r="C63">
            <v>1</v>
          </cell>
        </row>
      </sheetData>
      <sheetData sheetId="6" refreshError="1"/>
      <sheetData sheetId="7">
        <row r="45">
          <cell r="T45">
            <v>0</v>
          </cell>
        </row>
        <row r="47">
          <cell r="E47">
            <v>0</v>
          </cell>
        </row>
        <row r="85">
          <cell r="C85">
            <v>0</v>
          </cell>
        </row>
        <row r="87">
          <cell r="C87">
            <v>0</v>
          </cell>
        </row>
      </sheetData>
      <sheetData sheetId="8" refreshError="1"/>
      <sheetData sheetId="9" refreshError="1"/>
      <sheetData sheetId="10">
        <row r="92">
          <cell r="B92" t="str">
            <v xml:space="preserve">   ?</v>
          </cell>
        </row>
        <row r="93">
          <cell r="B93" t="str">
            <v>Low</v>
          </cell>
        </row>
        <row r="94">
          <cell r="B94" t="str">
            <v>Moderate</v>
          </cell>
        </row>
        <row r="95">
          <cell r="B95" t="str">
            <v>High</v>
          </cell>
        </row>
      </sheetData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T9"/>
      <sheetName val="UT9"/>
      <sheetName val="TRGR"/>
      <sheetName val="TRCS"/>
      <sheetName val="TRHER"/>
      <sheetName val="TRFS"/>
      <sheetName val="TRLIC"/>
      <sheetName val="TRWR"/>
      <sheetName val="TREXP"/>
      <sheetName val="TRUT"/>
      <sheetName val="DTRIM"/>
      <sheetName val="R"/>
      <sheetName val="O"/>
      <sheetName val="INDICE2"/>
      <sheetName val="Indice"/>
      <sheetName val="CONS"/>
      <sheetName val="TG"/>
      <sheetName val="UT"/>
      <sheetName val="FS"/>
      <sheetName val="LIC"/>
      <sheetName val="WR"/>
      <sheetName val="HER"/>
      <sheetName val="EXP"/>
      <sheetName val="UT1"/>
      <sheetName val="Módulo1"/>
      <sheetName val="macro"/>
      <sheetName val="DR_MOD98"/>
      <sheetName val="Trimes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lha 1 - MultiConta"/>
      <sheetName val="Macro1"/>
    </sheetNames>
    <sheetDataSet>
      <sheetData sheetId="0" refreshError="1"/>
      <sheetData sheetId="1">
        <row r="130">
          <cell r="A130" t="str">
            <v>Recover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 (3)"/>
      <sheetName val="Pivot Table Diretorias"/>
      <sheetName val="Plan2"/>
      <sheetName val="PivotTable Invest-Desp"/>
      <sheetName val="Pivot Table Projetos"/>
      <sheetName val="Gráf1"/>
      <sheetName val="Pivot Table Dir. Mes-Mes"/>
      <sheetName val="Pivot Table COGNOS"/>
      <sheetName val="Tabelas"/>
      <sheetName val="Instruções"/>
      <sheetName val="Plan1"/>
      <sheetName val="Plan1 (2)"/>
      <sheetName val="3430107B SERVIÇOS DE INFORMÁTIC"/>
      <sheetName val="Dados"/>
      <sheetName val="DespesasOriginal"/>
      <sheetName val="Exemplo"/>
      <sheetName val="Receita Operacional Bruta"/>
      <sheetName val="Premissas"/>
      <sheetName val="res_01"/>
      <sheetName val="Cadastral"/>
      <sheetName val="Produca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>
        <row r="2">
          <cell r="A2">
            <v>203</v>
          </cell>
          <cell r="B2" t="str">
            <v>203  RIVER DEPTO. DE MARKETING</v>
          </cell>
          <cell r="C2">
            <v>488</v>
          </cell>
          <cell r="D2" t="str">
            <v>.NÃO CADASTRADO</v>
          </cell>
          <cell r="F2" t="str">
            <v>BAU</v>
          </cell>
          <cell r="G2" t="str">
            <v>Hardware</v>
          </cell>
          <cell r="H2" t="str">
            <v>Ativo</v>
          </cell>
          <cell r="I2" t="str">
            <v>Ampliação</v>
          </cell>
          <cell r="J2" t="str">
            <v>Conselho</v>
          </cell>
          <cell r="K2" t="str">
            <v>Alocação Direta</v>
          </cell>
        </row>
        <row r="3">
          <cell r="A3">
            <v>300</v>
          </cell>
          <cell r="B3" t="str">
            <v>203  RIVER DEPTO. TELEMARKETING</v>
          </cell>
          <cell r="C3">
            <v>489</v>
          </cell>
          <cell r="D3" t="str">
            <v>Access Point Cisco</v>
          </cell>
          <cell r="F3" t="str">
            <v>Planej. Estratégico</v>
          </cell>
          <cell r="G3" t="str">
            <v>Software</v>
          </cell>
          <cell r="H3" t="str">
            <v>Rev TI</v>
          </cell>
          <cell r="I3" t="str">
            <v>Substituição</v>
          </cell>
          <cell r="J3" t="str">
            <v>Dir.Ex.Rec.Próprios</v>
          </cell>
          <cell r="K3" t="str">
            <v>Rateio</v>
          </cell>
        </row>
        <row r="4">
          <cell r="A4">
            <v>301</v>
          </cell>
          <cell r="B4" t="str">
            <v>203  RIVER DIR. ADJ. MARKETING</v>
          </cell>
          <cell r="C4">
            <v>491</v>
          </cell>
          <cell r="D4" t="str">
            <v>Aparelho de Fax</v>
          </cell>
          <cell r="F4" t="str">
            <v>Projetos Novos</v>
          </cell>
          <cell r="G4" t="str">
            <v>Serviços</v>
          </cell>
          <cell r="H4" t="str">
            <v>Cancelado</v>
          </cell>
          <cell r="J4" t="str">
            <v>Dir.Ex.Tecn.e Meios</v>
          </cell>
        </row>
        <row r="5">
          <cell r="A5">
            <v>302</v>
          </cell>
          <cell r="B5" t="str">
            <v>203  RIVER GER. MARKETING</v>
          </cell>
          <cell r="C5">
            <v>492</v>
          </cell>
          <cell r="D5" t="str">
            <v>Central Telefonica</v>
          </cell>
          <cell r="F5" t="str">
            <v>Despesa Recorrente</v>
          </cell>
          <cell r="G5" t="str">
            <v>Sistemas</v>
          </cell>
          <cell r="J5" t="str">
            <v>Dir.Ex.Fin.Plan.Estrat.</v>
          </cell>
        </row>
        <row r="6">
          <cell r="A6">
            <v>303</v>
          </cell>
          <cell r="B6" t="str">
            <v>203  RIVER GER. PESQUISA, RELAC. E DBM</v>
          </cell>
          <cell r="C6">
            <v>493</v>
          </cell>
          <cell r="D6" t="str">
            <v>Consolidação de Servidores</v>
          </cell>
          <cell r="G6" t="str">
            <v>Desp. Gerais</v>
          </cell>
          <cell r="J6" t="str">
            <v>Dir.Ex.Tec.R.Cred.</v>
          </cell>
        </row>
        <row r="7">
          <cell r="A7">
            <v>304</v>
          </cell>
          <cell r="B7" t="str">
            <v>203  RIVER SETOR JORNALISMO/OMBUDSMAN</v>
          </cell>
          <cell r="C7">
            <v>494</v>
          </cell>
          <cell r="D7" t="str">
            <v>Consultoria de Gestão de Projetos</v>
          </cell>
          <cell r="G7" t="str">
            <v>Processos</v>
          </cell>
          <cell r="J7" t="str">
            <v>Dir.Ex.Ctr.</v>
          </cell>
        </row>
        <row r="8">
          <cell r="A8">
            <v>305</v>
          </cell>
          <cell r="B8" t="str">
            <v>300  MOEMA CENTRAL DE GUIAS E AGENDAMENTO</v>
          </cell>
          <cell r="C8">
            <v>495</v>
          </cell>
          <cell r="D8" t="str">
            <v>Equipamento de Sistema de Ponto</v>
          </cell>
          <cell r="J8" t="str">
            <v>Dir.Ex.Clientes</v>
          </cell>
        </row>
        <row r="9">
          <cell r="A9">
            <v>306</v>
          </cell>
          <cell r="B9" t="str">
            <v>300  MOEMA CENTRO DE DIAGNÓSTICO 4 ANDAR</v>
          </cell>
          <cell r="C9">
            <v>496</v>
          </cell>
          <cell r="D9" t="str">
            <v>Data show</v>
          </cell>
          <cell r="J9" t="str">
            <v>Dir.Ex.RH</v>
          </cell>
        </row>
        <row r="10">
          <cell r="A10">
            <v>307</v>
          </cell>
          <cell r="B10" t="str">
            <v>300  MOEMA DEPTO DE FATURAMENTO HOSPITALAR</v>
          </cell>
          <cell r="C10">
            <v>497</v>
          </cell>
          <cell r="D10" t="str">
            <v>Desenvolvimento de Aplicação</v>
          </cell>
          <cell r="J10" t="str">
            <v>Dir Rel Institucionais</v>
          </cell>
        </row>
        <row r="11">
          <cell r="A11">
            <v>309</v>
          </cell>
          <cell r="B11" t="str">
            <v>300  MOEMA DEPTO. ADM. E DE ATEND. HOSPITALAR</v>
          </cell>
          <cell r="C11">
            <v>498</v>
          </cell>
          <cell r="D11" t="str">
            <v>Desenvolvimento de Processo</v>
          </cell>
          <cell r="J11" t="str">
            <v>Presidência</v>
          </cell>
        </row>
        <row r="12">
          <cell r="A12">
            <v>312</v>
          </cell>
          <cell r="B12" t="str">
            <v>300  MOEMA DEPTO. DE PROJETOS</v>
          </cell>
          <cell r="C12">
            <v>499</v>
          </cell>
          <cell r="D12" t="str">
            <v>Drive CD-R</v>
          </cell>
        </row>
        <row r="13">
          <cell r="A13">
            <v>314</v>
          </cell>
          <cell r="B13" t="str">
            <v>300  MOEMA DIRETORIA ADJ. ADM. REC. PRÓPRIOS</v>
          </cell>
          <cell r="C13">
            <v>501</v>
          </cell>
          <cell r="D13" t="str">
            <v>Drive CD-RW - Gravador de CD</v>
          </cell>
        </row>
        <row r="14">
          <cell r="A14">
            <v>315</v>
          </cell>
          <cell r="B14" t="str">
            <v>300  MOEMA DIRETORIA TECNICA HOSP.</v>
          </cell>
          <cell r="C14">
            <v>502</v>
          </cell>
          <cell r="D14" t="str">
            <v>Drive DVD</v>
          </cell>
        </row>
        <row r="15">
          <cell r="A15">
            <v>317</v>
          </cell>
          <cell r="B15" t="str">
            <v>300  MOEMA FAT HOSP RECEBE RATEIO</v>
          </cell>
          <cell r="C15">
            <v>503</v>
          </cell>
          <cell r="D15" t="str">
            <v>Drive DVD-RW - Gravador de DVD</v>
          </cell>
        </row>
        <row r="16">
          <cell r="A16">
            <v>318</v>
          </cell>
          <cell r="B16" t="str">
            <v>300  MOEMA GERENCIA ADM. HOSPITALAR</v>
          </cell>
          <cell r="C16">
            <v>504</v>
          </cell>
          <cell r="D16" t="str">
            <v>Fax</v>
          </cell>
        </row>
        <row r="17">
          <cell r="A17">
            <v>319</v>
          </cell>
          <cell r="B17" t="str">
            <v>300  MOEMA GERÊNCIA COMERCIAL HOSPITALAR</v>
          </cell>
          <cell r="C17">
            <v>510</v>
          </cell>
          <cell r="D17" t="str">
            <v>HardDisk</v>
          </cell>
        </row>
        <row r="18">
          <cell r="A18">
            <v>321</v>
          </cell>
          <cell r="B18" t="str">
            <v>300  MOEMA GERÊNCIA DE ENFERMAGEM</v>
          </cell>
          <cell r="C18">
            <v>512</v>
          </cell>
          <cell r="D18" t="str">
            <v>Impressora Código de Barras</v>
          </cell>
        </row>
        <row r="19">
          <cell r="A19">
            <v>323</v>
          </cell>
          <cell r="B19" t="str">
            <v>300  MOEMA H. MED. VISITAS CLT-COOPERADOS</v>
          </cell>
          <cell r="C19">
            <v>10000009</v>
          </cell>
          <cell r="D19" t="str">
            <v>Impressora DeskJet</v>
          </cell>
        </row>
        <row r="20">
          <cell r="A20">
            <v>324</v>
          </cell>
          <cell r="B20" t="str">
            <v>300  MOEMA H. MED. VISITAS P. J.</v>
          </cell>
          <cell r="C20">
            <v>10000109</v>
          </cell>
          <cell r="D20" t="str">
            <v>Impressora Laser  Out-sourcing</v>
          </cell>
        </row>
        <row r="21">
          <cell r="A21">
            <v>325</v>
          </cell>
          <cell r="B21" t="str">
            <v>300  MOEMA HONOR. MED. ANESTESIOLOGIA (PS)</v>
          </cell>
          <cell r="C21">
            <v>10000209</v>
          </cell>
          <cell r="D21" t="str">
            <v>Impressora Multifuncional</v>
          </cell>
        </row>
        <row r="22">
          <cell r="A22">
            <v>326</v>
          </cell>
          <cell r="B22" t="str">
            <v>300  MOEMA HONOR. MEDICOS CIRURGICO</v>
          </cell>
          <cell r="C22">
            <v>10000309</v>
          </cell>
          <cell r="D22" t="str">
            <v>Impressora Slip</v>
          </cell>
        </row>
        <row r="23">
          <cell r="A23">
            <v>327</v>
          </cell>
          <cell r="B23" t="str">
            <v>300  MOEMA HONOR. MEDICOS ORTOPEDIA (PS)</v>
          </cell>
          <cell r="C23">
            <v>10000409</v>
          </cell>
          <cell r="D23" t="str">
            <v>Infraestrutura de Rede</v>
          </cell>
        </row>
        <row r="24">
          <cell r="A24">
            <v>329</v>
          </cell>
          <cell r="B24" t="str">
            <v>300  MOEMA HONOR. MEDICOS PADU</v>
          </cell>
          <cell r="C24">
            <v>10000509</v>
          </cell>
          <cell r="D24" t="str">
            <v>Leitor Biometrico</v>
          </cell>
        </row>
        <row r="25">
          <cell r="A25">
            <v>330</v>
          </cell>
          <cell r="B25" t="str">
            <v>300  MOEMA HONOR. MEDICOS PEDIATRIA (PADU)</v>
          </cell>
          <cell r="C25">
            <v>10000609</v>
          </cell>
          <cell r="D25" t="str">
            <v>Leitor de Código de Barras</v>
          </cell>
        </row>
        <row r="26">
          <cell r="A26">
            <v>334</v>
          </cell>
          <cell r="B26" t="str">
            <v>300  MOEMA HONOR. MEDICOS PRONTO SOCORRO</v>
          </cell>
          <cell r="C26">
            <v>12300009</v>
          </cell>
          <cell r="D26" t="str">
            <v>Licença ACL - Auditoria</v>
          </cell>
        </row>
        <row r="27">
          <cell r="A27">
            <v>338</v>
          </cell>
          <cell r="B27" t="str">
            <v>300  MOEMA HONOR. MEDICOS U.T.I.</v>
          </cell>
          <cell r="C27">
            <v>13110109</v>
          </cell>
          <cell r="D27" t="str">
            <v>Licença Adobe Acrobat Std</v>
          </cell>
        </row>
        <row r="28">
          <cell r="A28">
            <v>339</v>
          </cell>
          <cell r="B28" t="str">
            <v>300  MOEMA HONOR. MEDICOS VISITAS</v>
          </cell>
          <cell r="C28">
            <v>16000009</v>
          </cell>
          <cell r="D28" t="str">
            <v>Licença Adobe Photoshop</v>
          </cell>
        </row>
        <row r="29">
          <cell r="A29">
            <v>340</v>
          </cell>
          <cell r="B29" t="str">
            <v>300  MOEMA REFORMA DO BLOCO A</v>
          </cell>
          <cell r="C29">
            <v>16010009</v>
          </cell>
          <cell r="D29" t="str">
            <v>Licença Corel Draw</v>
          </cell>
        </row>
        <row r="30">
          <cell r="A30">
            <v>342</v>
          </cell>
          <cell r="B30" t="str">
            <v>300  MOEMA REMOÇÕES</v>
          </cell>
          <cell r="C30">
            <v>16010209</v>
          </cell>
          <cell r="D30" t="str">
            <v>Licença de Anti-Vírus</v>
          </cell>
        </row>
        <row r="31">
          <cell r="A31">
            <v>344</v>
          </cell>
          <cell r="B31" t="str">
            <v>300  MOEMA REPASSE DE HONORÁRIOS MÉDICOS</v>
          </cell>
          <cell r="C31">
            <v>16011009</v>
          </cell>
          <cell r="D31" t="str">
            <v>Licença de Call Center</v>
          </cell>
        </row>
        <row r="32">
          <cell r="A32">
            <v>347</v>
          </cell>
          <cell r="B32" t="str">
            <v>300  MOEMA SEÇÃO ALMOXARIFADO C.CIRURGICO</v>
          </cell>
          <cell r="C32">
            <v>16020009</v>
          </cell>
          <cell r="D32" t="str">
            <v>Licença de ETL Cognos ( Extrator BI )</v>
          </cell>
        </row>
        <row r="33">
          <cell r="A33">
            <v>348</v>
          </cell>
          <cell r="B33" t="str">
            <v>300  MOEMA SEÇÃO ALMOXARIFADO SND</v>
          </cell>
          <cell r="C33">
            <v>16020109</v>
          </cell>
          <cell r="D33" t="str">
            <v>Licença de Metaframe</v>
          </cell>
        </row>
        <row r="34">
          <cell r="A34">
            <v>351</v>
          </cell>
          <cell r="B34" t="str">
            <v>300  MOEMA SEÇÃO ALMOXARIFADO UTI</v>
          </cell>
          <cell r="C34">
            <v>16020209</v>
          </cell>
          <cell r="D34" t="str">
            <v>Licença de Windows Terminal Server ( WTS )</v>
          </cell>
        </row>
        <row r="35">
          <cell r="A35">
            <v>354</v>
          </cell>
          <cell r="B35" t="str">
            <v>300  MOEMA SETOR 1º ANDAR APARTAMENTO</v>
          </cell>
          <cell r="C35">
            <v>16020309</v>
          </cell>
          <cell r="D35" t="str">
            <v>Licença Delphi</v>
          </cell>
        </row>
        <row r="36">
          <cell r="A36">
            <v>355</v>
          </cell>
          <cell r="B36" t="str">
            <v>300  MOEMA SETOR 1º ANDAR ENFERMARIA</v>
          </cell>
          <cell r="C36">
            <v>16020409</v>
          </cell>
          <cell r="D36" t="str">
            <v>Licença Easy Sync</v>
          </cell>
        </row>
        <row r="37">
          <cell r="A37">
            <v>358</v>
          </cell>
          <cell r="B37" t="str">
            <v>300  MOEMA SETOR 4° ANDAR APARTAMENTO</v>
          </cell>
          <cell r="C37">
            <v>16020509</v>
          </cell>
          <cell r="D37" t="str">
            <v>Licença Lotus Notes (US$ 148,00)</v>
          </cell>
        </row>
        <row r="38">
          <cell r="A38">
            <v>364</v>
          </cell>
          <cell r="B38" t="str">
            <v>300  MOEMA SETOR 4º ANDAR ENFERMARIA</v>
          </cell>
          <cell r="C38">
            <v>16020609</v>
          </cell>
          <cell r="D38" t="str">
            <v>Licença Mapinfo</v>
          </cell>
        </row>
        <row r="39">
          <cell r="A39">
            <v>368</v>
          </cell>
          <cell r="B39" t="str">
            <v>300  MOEMA SETOR 5° ANDAR APTO</v>
          </cell>
          <cell r="C39">
            <v>16020709</v>
          </cell>
          <cell r="D39" t="str">
            <v>Licença Office Professional</v>
          </cell>
        </row>
        <row r="40">
          <cell r="A40">
            <v>369</v>
          </cell>
          <cell r="B40" t="str">
            <v>300  MOEMA SETOR 5º ANDAR ENFERMARIA</v>
          </cell>
          <cell r="C40">
            <v>16020809</v>
          </cell>
          <cell r="D40" t="str">
            <v>Licença Office Standard</v>
          </cell>
        </row>
        <row r="41">
          <cell r="A41">
            <v>370</v>
          </cell>
          <cell r="B41" t="str">
            <v>300  MOEMA SETOR 6° ANDAR APARTAMENTO</v>
          </cell>
          <cell r="C41">
            <v>16020909</v>
          </cell>
          <cell r="D41" t="str">
            <v>Licença Options</v>
          </cell>
        </row>
        <row r="42">
          <cell r="A42">
            <v>371</v>
          </cell>
          <cell r="B42" t="str">
            <v>300  MOEMA SETOR 6º ANDAR ENFERMARIA</v>
          </cell>
          <cell r="C42">
            <v>16021409</v>
          </cell>
          <cell r="D42" t="str">
            <v>Licença Page Maker</v>
          </cell>
        </row>
        <row r="43">
          <cell r="A43">
            <v>372</v>
          </cell>
          <cell r="B43" t="str">
            <v>300  MOEMA SETOR 7° ANDAR APARTAMENTO</v>
          </cell>
          <cell r="C43">
            <v>16021509</v>
          </cell>
          <cell r="D43" t="str">
            <v>Licença Project</v>
          </cell>
        </row>
        <row r="44">
          <cell r="A44">
            <v>373</v>
          </cell>
          <cell r="B44" t="str">
            <v>300  MOEMA SETOR 7° ANDAR ENFERMARIA</v>
          </cell>
          <cell r="C44">
            <v>16030009</v>
          </cell>
          <cell r="D44" t="str">
            <v>Licença Project Server</v>
          </cell>
        </row>
        <row r="45">
          <cell r="A45">
            <v>375</v>
          </cell>
          <cell r="B45" t="str">
            <v>300  MOEMA SETOR 8° ANDAR APARTAMENTO</v>
          </cell>
          <cell r="C45">
            <v>16100009</v>
          </cell>
          <cell r="D45" t="str">
            <v>Licença Publishing</v>
          </cell>
        </row>
        <row r="46">
          <cell r="A46">
            <v>376</v>
          </cell>
          <cell r="B46" t="str">
            <v>300  MOEMA SETOR 8º ANDAR ENFERMARIA</v>
          </cell>
          <cell r="C46">
            <v>16100109</v>
          </cell>
          <cell r="D46" t="str">
            <v>Licença R4GL</v>
          </cell>
        </row>
        <row r="47">
          <cell r="A47">
            <v>377</v>
          </cell>
          <cell r="B47" t="str">
            <v>300  MOEMA SETOR AMB. HOSP. DE PRÉ-OPERATÓRIO</v>
          </cell>
          <cell r="C47">
            <v>16110009</v>
          </cell>
          <cell r="D47" t="str">
            <v>Licença RM</v>
          </cell>
        </row>
        <row r="48">
          <cell r="A48">
            <v>378</v>
          </cell>
          <cell r="B48" t="str">
            <v>300  MOEMA SETOR ASS. MEIO AMBIENTE</v>
          </cell>
          <cell r="C48">
            <v>16110109</v>
          </cell>
          <cell r="D48" t="str">
            <v>Licença SAS</v>
          </cell>
        </row>
        <row r="49">
          <cell r="A49">
            <v>379</v>
          </cell>
          <cell r="B49" t="str">
            <v>300  MOEMA SETOR AUDITÓRIO</v>
          </cell>
          <cell r="C49">
            <v>16110209</v>
          </cell>
          <cell r="D49" t="str">
            <v>Licença Visio Standard</v>
          </cell>
        </row>
        <row r="50">
          <cell r="A50">
            <v>384</v>
          </cell>
          <cell r="B50" t="str">
            <v>300  MOEMA SETOR BANCO DE SANGUE</v>
          </cell>
          <cell r="C50">
            <v>16110309</v>
          </cell>
          <cell r="D50" t="str">
            <v>Licença VMWare - Partição</v>
          </cell>
        </row>
        <row r="51">
          <cell r="A51">
            <v>385</v>
          </cell>
          <cell r="B51" t="str">
            <v>300  MOEMA SETOR CENTRO CIRÚRGICO</v>
          </cell>
          <cell r="C51">
            <v>16110409</v>
          </cell>
          <cell r="D51" t="str">
            <v>Licença Windows XP</v>
          </cell>
        </row>
        <row r="52">
          <cell r="A52">
            <v>386</v>
          </cell>
          <cell r="B52" t="str">
            <v>300  MOEMA SETOR CONFORTO MÉDICO</v>
          </cell>
          <cell r="C52">
            <v>16110509</v>
          </cell>
          <cell r="D52" t="str">
            <v>Licença WinZip</v>
          </cell>
        </row>
        <row r="53">
          <cell r="A53">
            <v>388</v>
          </cell>
          <cell r="B53" t="str">
            <v>300  MOEMA SETOR CONSULTAS</v>
          </cell>
          <cell r="C53">
            <v>16110609</v>
          </cell>
          <cell r="D53" t="str">
            <v>Maquina Fotografica Digital</v>
          </cell>
        </row>
        <row r="54">
          <cell r="A54">
            <v>389</v>
          </cell>
          <cell r="B54" t="str">
            <v>300  MOEMA SETOR CONTR.DE INFECÇÃO HOSPITALAR</v>
          </cell>
          <cell r="C54">
            <v>16110709</v>
          </cell>
          <cell r="D54" t="str">
            <v>Memória - Upgrade para 512 MB</v>
          </cell>
        </row>
        <row r="55">
          <cell r="A55">
            <v>391</v>
          </cell>
          <cell r="B55" t="str">
            <v>300  MOEMA SETOR DE ALMOXARIFADO</v>
          </cell>
          <cell r="C55">
            <v>16110809</v>
          </cell>
          <cell r="D55" t="str">
            <v>Microcomputador Padrão Celeron (Medial)</v>
          </cell>
        </row>
        <row r="56">
          <cell r="A56">
            <v>392</v>
          </cell>
          <cell r="B56" t="str">
            <v>300  MOEMA SETOR DE DENSITOMETRIA ÓSSEA</v>
          </cell>
          <cell r="C56">
            <v>16110909</v>
          </cell>
          <cell r="D56" t="str">
            <v>Microcomputador Padrão Pentium IV</v>
          </cell>
        </row>
        <row r="57">
          <cell r="A57">
            <v>393</v>
          </cell>
          <cell r="B57" t="str">
            <v>300  MOEMA SETOR DE ECOCARDIOGRAMA</v>
          </cell>
          <cell r="C57">
            <v>16111009</v>
          </cell>
          <cell r="D57" t="str">
            <v>Monitor 15"</v>
          </cell>
        </row>
        <row r="58">
          <cell r="A58">
            <v>394</v>
          </cell>
          <cell r="B58" t="str">
            <v>300  MOEMA SETOR DE ELEVADORES</v>
          </cell>
          <cell r="C58">
            <v>16111109</v>
          </cell>
          <cell r="D58" t="str">
            <v>Monitor 17"</v>
          </cell>
        </row>
        <row r="59">
          <cell r="A59">
            <v>395</v>
          </cell>
          <cell r="B59" t="str">
            <v>300  MOEMA SETOR DE HEMODINÂMICA</v>
          </cell>
          <cell r="C59">
            <v>16111609</v>
          </cell>
          <cell r="D59" t="str">
            <v>Monitor 19"</v>
          </cell>
        </row>
        <row r="60">
          <cell r="A60">
            <v>401</v>
          </cell>
          <cell r="B60" t="str">
            <v>300  MOEMA SETOR DE HOTELARIA</v>
          </cell>
          <cell r="C60">
            <v>16111709</v>
          </cell>
          <cell r="D60" t="str">
            <v>Monitor LCD</v>
          </cell>
        </row>
        <row r="61">
          <cell r="A61">
            <v>402</v>
          </cell>
          <cell r="B61" t="str">
            <v>300  MOEMA SETOR DE INFORMAÇÕES</v>
          </cell>
          <cell r="C61">
            <v>16111809</v>
          </cell>
          <cell r="D61" t="str">
            <v>Mouse</v>
          </cell>
        </row>
        <row r="62">
          <cell r="A62">
            <v>403</v>
          </cell>
          <cell r="B62" t="str">
            <v>300  MOEMA SETOR DE INTERNAÇÃO</v>
          </cell>
          <cell r="C62">
            <v>16111909</v>
          </cell>
          <cell r="D62" t="str">
            <v>Mouse Óptico</v>
          </cell>
        </row>
        <row r="63">
          <cell r="A63">
            <v>404</v>
          </cell>
          <cell r="B63" t="str">
            <v>300  MOEMA SETOR DE LIMPEZA</v>
          </cell>
          <cell r="C63">
            <v>16112009</v>
          </cell>
          <cell r="D63" t="str">
            <v>No-Break</v>
          </cell>
        </row>
        <row r="64">
          <cell r="A64">
            <v>405</v>
          </cell>
          <cell r="B64" t="str">
            <v>300  MOEMA SETOR DE LIQUOR</v>
          </cell>
          <cell r="C64">
            <v>16112109</v>
          </cell>
          <cell r="D64" t="str">
            <v>Notebook</v>
          </cell>
        </row>
        <row r="65">
          <cell r="A65">
            <v>406</v>
          </cell>
          <cell r="B65" t="str">
            <v>300  MOEMA SETOR DE MAMOGRAFIA</v>
          </cell>
          <cell r="C65">
            <v>16112309</v>
          </cell>
          <cell r="D65" t="str">
            <v>PABX</v>
          </cell>
        </row>
        <row r="66">
          <cell r="A66">
            <v>407</v>
          </cell>
          <cell r="B66" t="str">
            <v>300  MOEMA SETOR DE MANUTENÇÃO</v>
          </cell>
          <cell r="C66">
            <v>16112409</v>
          </cell>
          <cell r="D66" t="str">
            <v>PACS - Infra-estrutura</v>
          </cell>
        </row>
        <row r="67">
          <cell r="A67">
            <v>408</v>
          </cell>
          <cell r="B67" t="str">
            <v>300  MOEMA SETOR DE NUTRIÇÃO E DIETÉTICA</v>
          </cell>
          <cell r="C67">
            <v>16112509</v>
          </cell>
          <cell r="D67" t="str">
            <v>Palm Top</v>
          </cell>
        </row>
        <row r="68">
          <cell r="A68">
            <v>409</v>
          </cell>
          <cell r="B68" t="str">
            <v>300  MOEMA SETOR DE PESSOAL</v>
          </cell>
          <cell r="C68">
            <v>16112609</v>
          </cell>
          <cell r="D68" t="str">
            <v>Pen Drive 256MB</v>
          </cell>
        </row>
        <row r="69">
          <cell r="A69">
            <v>410</v>
          </cell>
          <cell r="B69" t="str">
            <v>300  MOEMA SETOR DE PORTARIA</v>
          </cell>
          <cell r="C69">
            <v>16112709</v>
          </cell>
          <cell r="D69" t="str">
            <v>Pen Drive 512MB</v>
          </cell>
        </row>
        <row r="70">
          <cell r="A70">
            <v>411</v>
          </cell>
          <cell r="B70" t="str">
            <v>300  MOEMA SETOR DE RAIO X</v>
          </cell>
          <cell r="C70">
            <v>16112809</v>
          </cell>
          <cell r="D70" t="str">
            <v>Portal - Aplicação Vertical</v>
          </cell>
        </row>
        <row r="71">
          <cell r="A71">
            <v>412</v>
          </cell>
          <cell r="B71" t="str">
            <v>300  MOEMA SETOR DE RESIDÊNCIA MÉDICA</v>
          </cell>
          <cell r="C71">
            <v>16112909</v>
          </cell>
          <cell r="D71" t="str">
            <v xml:space="preserve">Rack </v>
          </cell>
        </row>
        <row r="72">
          <cell r="A72">
            <v>413</v>
          </cell>
          <cell r="B72" t="str">
            <v>300  MOEMA SETOR DE RESSONÂNCIA MAGNÉTICA</v>
          </cell>
          <cell r="C72">
            <v>16113009</v>
          </cell>
          <cell r="D72" t="str">
            <v>Relogio de Ponto TCP/IP</v>
          </cell>
        </row>
        <row r="73">
          <cell r="A73">
            <v>414</v>
          </cell>
          <cell r="B73" t="str">
            <v>300  MOEMA SETOR DE ROUPARIA</v>
          </cell>
          <cell r="C73">
            <v>16113109</v>
          </cell>
          <cell r="D73" t="str">
            <v>Scanner</v>
          </cell>
        </row>
        <row r="74">
          <cell r="A74">
            <v>415</v>
          </cell>
          <cell r="B74" t="str">
            <v>300  MOEMA SETOR DE SERVIÇO SOCIAL</v>
          </cell>
          <cell r="C74">
            <v>16113209</v>
          </cell>
          <cell r="D74" t="str">
            <v>Serviços</v>
          </cell>
        </row>
        <row r="75">
          <cell r="A75">
            <v>416</v>
          </cell>
          <cell r="B75" t="str">
            <v>300  MOEMA SETOR DE SERVS. DE ARQUIVO MÉDICO</v>
          </cell>
          <cell r="C75">
            <v>16113309</v>
          </cell>
          <cell r="D75" t="str">
            <v>Servidor de Aplicação</v>
          </cell>
        </row>
        <row r="76">
          <cell r="A76">
            <v>417</v>
          </cell>
          <cell r="B76" t="str">
            <v>300  MOEMA SETOR DE TELEFONIA</v>
          </cell>
          <cell r="C76">
            <v>16120009</v>
          </cell>
          <cell r="D76" t="str">
            <v>Servidor Intel</v>
          </cell>
        </row>
        <row r="77">
          <cell r="A77">
            <v>418</v>
          </cell>
          <cell r="B77" t="str">
            <v>300  MOEMA SETOR DE TOMOGRAFIA</v>
          </cell>
          <cell r="C77">
            <v>16120109</v>
          </cell>
          <cell r="D77" t="str">
            <v>Servidor RISC</v>
          </cell>
        </row>
        <row r="78">
          <cell r="A78">
            <v>419</v>
          </cell>
          <cell r="B78" t="str">
            <v>300  MOEMA SETOR DE TRANSPORTES</v>
          </cell>
          <cell r="C78">
            <v>16120209</v>
          </cell>
          <cell r="D78" t="str">
            <v>Servidor Web</v>
          </cell>
        </row>
        <row r="79">
          <cell r="A79">
            <v>420</v>
          </cell>
          <cell r="B79" t="str">
            <v>300  MOEMA SETOR DE ULTRASSON</v>
          </cell>
          <cell r="C79">
            <v>16120309</v>
          </cell>
          <cell r="D79" t="str">
            <v>Sistema de CRM</v>
          </cell>
        </row>
        <row r="80">
          <cell r="A80">
            <v>421</v>
          </cell>
          <cell r="B80" t="str">
            <v>300  MOEMA SETOR EDUCAÇÃO CONTINUADA</v>
          </cell>
          <cell r="C80">
            <v>16120401</v>
          </cell>
          <cell r="D80" t="str">
            <v>Sistema em URA/CTI</v>
          </cell>
        </row>
        <row r="81">
          <cell r="A81">
            <v>423</v>
          </cell>
          <cell r="B81" t="str">
            <v>300  MOEMA SETOR ENDOSCOPIA</v>
          </cell>
          <cell r="C81">
            <v>16120402</v>
          </cell>
          <cell r="D81" t="str">
            <v>Software de Banco de Dados  Informix/DB2</v>
          </cell>
        </row>
        <row r="82">
          <cell r="A82">
            <v>424</v>
          </cell>
          <cell r="B82" t="str">
            <v>300  MOEMA SETOR FISIOTERAPIA</v>
          </cell>
          <cell r="C82">
            <v>16120403</v>
          </cell>
          <cell r="D82" t="str">
            <v>Software de Banco de Dados  Oracle</v>
          </cell>
        </row>
        <row r="83">
          <cell r="A83">
            <v>425</v>
          </cell>
          <cell r="B83" t="str">
            <v>300  MOEMA SETOR HELIPONTO</v>
          </cell>
          <cell r="C83">
            <v>16120404</v>
          </cell>
          <cell r="D83" t="str">
            <v>Software de Banco de Dados  SQL</v>
          </cell>
        </row>
        <row r="84">
          <cell r="A84">
            <v>431</v>
          </cell>
          <cell r="B84" t="str">
            <v>300  MOEMA SETOR HOSP. DIA INFANTIL</v>
          </cell>
          <cell r="C84">
            <v>16120405</v>
          </cell>
          <cell r="D84" t="str">
            <v>Software de EAS ( Enterprise Application Server )</v>
          </cell>
        </row>
        <row r="85">
          <cell r="A85">
            <v>433</v>
          </cell>
          <cell r="B85" t="str">
            <v>300  MOEMA SETOR HOSPITAL DIA</v>
          </cell>
          <cell r="C85">
            <v>16120409</v>
          </cell>
          <cell r="D85" t="str">
            <v>Software de Gerenciamento de FAX</v>
          </cell>
        </row>
        <row r="86">
          <cell r="A86">
            <v>436</v>
          </cell>
          <cell r="B86" t="str">
            <v>300  MOEMA SETOR HOSPITAL DIA TÉRREO</v>
          </cell>
          <cell r="C86">
            <v>16120509</v>
          </cell>
          <cell r="D86" t="str">
            <v>Software de Gerenciamento de Impressão</v>
          </cell>
        </row>
        <row r="87">
          <cell r="A87">
            <v>438</v>
          </cell>
          <cell r="B87" t="str">
            <v>300  MOEMA SETOR LABORATORIO</v>
          </cell>
          <cell r="C87">
            <v>16120609</v>
          </cell>
          <cell r="D87" t="str">
            <v>Switch de Rede</v>
          </cell>
        </row>
        <row r="88">
          <cell r="A88">
            <v>439</v>
          </cell>
          <cell r="B88" t="str">
            <v>300  MOEMA SETOR OBSERVAÇÃO P. SOCORRO</v>
          </cell>
          <cell r="C88">
            <v>16120709</v>
          </cell>
          <cell r="D88" t="str">
            <v>Teclado</v>
          </cell>
        </row>
        <row r="89">
          <cell r="A89">
            <v>448</v>
          </cell>
          <cell r="B89" t="str">
            <v>300  MOEMA SETOR P. SOCORRO INFANTIL</v>
          </cell>
          <cell r="C89">
            <v>16120909</v>
          </cell>
          <cell r="D89" t="str">
            <v>Telefone Digital Avaya - River Park / HMA</v>
          </cell>
        </row>
        <row r="90">
          <cell r="A90">
            <v>461</v>
          </cell>
          <cell r="B90" t="str">
            <v>300  MOEMA SETOR PADU</v>
          </cell>
          <cell r="C90">
            <v>16121009</v>
          </cell>
          <cell r="D90" t="str">
            <v>Telefone Digital Siemens</v>
          </cell>
        </row>
        <row r="91">
          <cell r="A91">
            <v>462</v>
          </cell>
          <cell r="B91" t="str">
            <v>300  MOEMA SETOR PRÉ - INTERNAÇÃO</v>
          </cell>
          <cell r="C91">
            <v>16121109</v>
          </cell>
          <cell r="D91" t="str">
            <v>Thin Client Padrão</v>
          </cell>
        </row>
        <row r="92">
          <cell r="A92">
            <v>463</v>
          </cell>
          <cell r="B92" t="str">
            <v>300  MOEMA SETOR PRONTO SOCORRO</v>
          </cell>
          <cell r="C92">
            <v>16121209</v>
          </cell>
          <cell r="D92" t="str">
            <v>VPN-1 Edge Appliance</v>
          </cell>
        </row>
        <row r="93">
          <cell r="A93">
            <v>466</v>
          </cell>
          <cell r="B93" t="str">
            <v>300  MOEMA SETOR QUIMIOTERAPIA</v>
          </cell>
          <cell r="C93">
            <v>16121309</v>
          </cell>
        </row>
        <row r="94">
          <cell r="A94">
            <v>469</v>
          </cell>
          <cell r="B94" t="str">
            <v>300  MOEMA SETOR TERAPIA SEMI INTENSIVA</v>
          </cell>
          <cell r="C94">
            <v>16121409</v>
          </cell>
        </row>
        <row r="95">
          <cell r="A95">
            <v>479</v>
          </cell>
          <cell r="B95" t="str">
            <v>300  MOEMA SETOR U.T.I. ADULTOS</v>
          </cell>
          <cell r="C95">
            <v>16121501</v>
          </cell>
        </row>
        <row r="96">
          <cell r="A96">
            <v>480</v>
          </cell>
          <cell r="B96" t="str">
            <v>300  MOEMA SETOR U.T.I. PEDIÁTRICA</v>
          </cell>
          <cell r="C96">
            <v>16121509</v>
          </cell>
        </row>
        <row r="97">
          <cell r="A97">
            <v>483</v>
          </cell>
          <cell r="B97" t="str">
            <v>300  MOEMA SETOR UTI NEONATAL</v>
          </cell>
          <cell r="C97">
            <v>16121609</v>
          </cell>
        </row>
        <row r="98">
          <cell r="A98">
            <v>484</v>
          </cell>
          <cell r="B98" t="str">
            <v>300  PROJETO BNDES NOVO HOSPITAL</v>
          </cell>
          <cell r="C98">
            <v>16121709</v>
          </cell>
        </row>
        <row r="99">
          <cell r="A99">
            <v>485</v>
          </cell>
          <cell r="B99" t="str">
            <v>300  PROJETO MOEMA 7º ANDAR</v>
          </cell>
          <cell r="C99">
            <v>16121809</v>
          </cell>
        </row>
        <row r="100">
          <cell r="A100">
            <v>486</v>
          </cell>
          <cell r="B100" t="str">
            <v>300  PROJETO MOEMA AMPLIAÇÃO U.T.I</v>
          </cell>
          <cell r="C100">
            <v>16121909</v>
          </cell>
        </row>
        <row r="101">
          <cell r="A101">
            <v>487</v>
          </cell>
          <cell r="B101" t="str">
            <v>300  PROJETO MOEMA CONSULTAS</v>
          </cell>
          <cell r="C101">
            <v>16122009</v>
          </cell>
        </row>
        <row r="102">
          <cell r="A102">
            <v>488</v>
          </cell>
          <cell r="B102" t="str">
            <v>300  PROJETO MOEMA LACTÁRIO</v>
          </cell>
          <cell r="C102">
            <v>16122109</v>
          </cell>
        </row>
        <row r="103">
          <cell r="A103">
            <v>489</v>
          </cell>
          <cell r="B103" t="str">
            <v>300  PROJETO MOEMA PRÉ-INTERNAÇÃO</v>
          </cell>
          <cell r="C103">
            <v>16122209</v>
          </cell>
        </row>
        <row r="104">
          <cell r="A104">
            <v>491</v>
          </cell>
          <cell r="B104" t="str">
            <v>300  PROJETO MOEMA QUIMIOTERAPIA</v>
          </cell>
          <cell r="C104">
            <v>16122309</v>
          </cell>
        </row>
        <row r="105">
          <cell r="A105">
            <v>492</v>
          </cell>
          <cell r="B105" t="str">
            <v>300  UNIDADE HOSPITALAR RMGPR 595 MOEMA</v>
          </cell>
          <cell r="C105">
            <v>16122409</v>
          </cell>
        </row>
        <row r="106">
          <cell r="A106">
            <v>493</v>
          </cell>
          <cell r="B106" t="str">
            <v>300  UNIDADE HOSPITALAR RMGRP 550 MOEMA</v>
          </cell>
          <cell r="C106">
            <v>16122509</v>
          </cell>
        </row>
        <row r="107">
          <cell r="A107">
            <v>494</v>
          </cell>
          <cell r="B107" t="str">
            <v>300  UNIDADE HOSPITALAR RMGRP 591 MOEMA</v>
          </cell>
          <cell r="C107">
            <v>16122609</v>
          </cell>
        </row>
        <row r="108">
          <cell r="A108">
            <v>495</v>
          </cell>
          <cell r="B108" t="str">
            <v>301  PROJETO STO. AMARO UTI PEDIATRICA</v>
          </cell>
          <cell r="C108">
            <v>16122709</v>
          </cell>
        </row>
        <row r="109">
          <cell r="A109">
            <v>496</v>
          </cell>
          <cell r="B109" t="str">
            <v>301  STO. AMARO AMB. DE ALEITAMENTO MATERNO</v>
          </cell>
          <cell r="C109">
            <v>16122909</v>
          </cell>
        </row>
        <row r="110">
          <cell r="A110">
            <v>497</v>
          </cell>
          <cell r="B110" t="str">
            <v>301  STO. AMARO AMB. DE ESTOMATERAPIA</v>
          </cell>
          <cell r="C110">
            <v>16123309</v>
          </cell>
        </row>
        <row r="111">
          <cell r="A111">
            <v>498</v>
          </cell>
          <cell r="B111" t="str">
            <v>301  STO. AMARO APARTAMENTO</v>
          </cell>
          <cell r="C111">
            <v>16130009</v>
          </cell>
        </row>
        <row r="112">
          <cell r="A112">
            <v>499</v>
          </cell>
          <cell r="B112" t="str">
            <v>301  STO. AMARO DEPTO.ADM.E DE ATEND.HOSPITALAR</v>
          </cell>
          <cell r="C112">
            <v>16130109</v>
          </cell>
        </row>
        <row r="113">
          <cell r="A113">
            <v>501</v>
          </cell>
          <cell r="B113" t="str">
            <v>301  STO. AMARO DEPTO.DE ENFERMAGEM</v>
          </cell>
          <cell r="C113">
            <v>16130209</v>
          </cell>
        </row>
        <row r="114">
          <cell r="A114">
            <v>502</v>
          </cell>
          <cell r="B114" t="str">
            <v>301  STO. AMARO DIRETORIA HOSPITALAR</v>
          </cell>
          <cell r="C114">
            <v>16130309</v>
          </cell>
        </row>
        <row r="115">
          <cell r="A115">
            <v>503</v>
          </cell>
          <cell r="B115" t="str">
            <v>301  STO. AMARO ENFERMARIA</v>
          </cell>
          <cell r="C115">
            <v>16130409</v>
          </cell>
        </row>
        <row r="116">
          <cell r="A116">
            <v>504</v>
          </cell>
          <cell r="B116" t="str">
            <v>301  STO. AMARO GERÊNCIA ADM. HOSPITALAR</v>
          </cell>
          <cell r="C116">
            <v>16130509</v>
          </cell>
        </row>
        <row r="117">
          <cell r="A117">
            <v>506</v>
          </cell>
          <cell r="B117" t="str">
            <v>301  STO. AMARO GERÊNCIA CLÍNICA</v>
          </cell>
          <cell r="C117">
            <v>16130609</v>
          </cell>
        </row>
        <row r="118">
          <cell r="A118">
            <v>507</v>
          </cell>
          <cell r="B118" t="str">
            <v>301  STO. AMARO H. MED. VISITAS CLT-COOPERADOS</v>
          </cell>
          <cell r="C118">
            <v>16130709</v>
          </cell>
        </row>
        <row r="119">
          <cell r="A119">
            <v>508</v>
          </cell>
          <cell r="B119" t="str">
            <v>301  STO. AMARO H. MED. VISITAS P. J.</v>
          </cell>
          <cell r="C119">
            <v>16200009</v>
          </cell>
        </row>
        <row r="120">
          <cell r="A120">
            <v>509</v>
          </cell>
          <cell r="B120" t="str">
            <v>301  STO. AMARO HONOR. MED. PEDIATRIA (PADU)</v>
          </cell>
          <cell r="C120">
            <v>16210009</v>
          </cell>
        </row>
        <row r="121">
          <cell r="A121">
            <v>510</v>
          </cell>
          <cell r="B121" t="str">
            <v>301  STO. AMARO HONOR. MEDICOS CIRÚRGICO</v>
          </cell>
          <cell r="C121">
            <v>16300009</v>
          </cell>
        </row>
        <row r="122">
          <cell r="A122">
            <v>511</v>
          </cell>
          <cell r="B122" t="str">
            <v>301  STO. AMARO HONOR. MEDICOS OBSTETRICIA</v>
          </cell>
          <cell r="C122">
            <v>16400009</v>
          </cell>
        </row>
        <row r="123">
          <cell r="A123">
            <v>512</v>
          </cell>
          <cell r="B123" t="str">
            <v>301  STO. AMARO HONOR. MEDICOS ORTOPEDIA (PS)</v>
          </cell>
          <cell r="C123">
            <v>20000009</v>
          </cell>
        </row>
        <row r="124">
          <cell r="A124">
            <v>514</v>
          </cell>
          <cell r="B124" t="str">
            <v>301  STO. AMARO HONOR. MEDICOS PADU</v>
          </cell>
        </row>
        <row r="125">
          <cell r="A125">
            <v>520</v>
          </cell>
        </row>
        <row r="126">
          <cell r="A126">
            <v>522</v>
          </cell>
          <cell r="B126" t="str">
            <v>301  STO. AMARO HONOR. MEDICOS PRONTO SOCORRO</v>
          </cell>
          <cell r="C126">
            <v>20000109</v>
          </cell>
        </row>
        <row r="127">
          <cell r="A127">
            <v>523</v>
          </cell>
          <cell r="B127" t="str">
            <v>301  STO. AMARO HONOR. MEDICOS U.T.I.</v>
          </cell>
          <cell r="C127">
            <v>20000209</v>
          </cell>
        </row>
        <row r="128">
          <cell r="A128">
            <v>524</v>
          </cell>
          <cell r="B128" t="str">
            <v>301  STO. AMARO HONOR. MEDICOS VISITAS</v>
          </cell>
          <cell r="C128">
            <v>23110109</v>
          </cell>
        </row>
        <row r="129">
          <cell r="A129">
            <v>525</v>
          </cell>
          <cell r="B129" t="str">
            <v>301  STO. AMARO HONOR.MED. ANESTESIOLOGIA (CC)</v>
          </cell>
          <cell r="C129">
            <v>26000009</v>
          </cell>
        </row>
        <row r="130">
          <cell r="A130">
            <v>526</v>
          </cell>
          <cell r="B130" t="str">
            <v>301  STO. AMARO HONOR.MED. NEONATOLOGIA/BERÇÁRIO</v>
          </cell>
          <cell r="C130">
            <v>26010109</v>
          </cell>
        </row>
        <row r="131">
          <cell r="A131">
            <v>527</v>
          </cell>
          <cell r="B131" t="str">
            <v>301  STO. AMARO LABORATORIO</v>
          </cell>
          <cell r="C131">
            <v>26010209</v>
          </cell>
        </row>
        <row r="132">
          <cell r="A132">
            <v>528</v>
          </cell>
          <cell r="B132" t="str">
            <v>301  STO. AMARO REMOÇÕES</v>
          </cell>
          <cell r="C132">
            <v>26020009</v>
          </cell>
        </row>
        <row r="133">
          <cell r="A133">
            <v>529</v>
          </cell>
          <cell r="B133" t="str">
            <v>301  STO. AMARO REPASSE DE HONORÁRIOS MÉDICOS</v>
          </cell>
          <cell r="C133">
            <v>26020109</v>
          </cell>
        </row>
        <row r="134">
          <cell r="A134">
            <v>530</v>
          </cell>
          <cell r="B134" t="str">
            <v>301  STO. AMARO SEÇÃO FARMÁCIA</v>
          </cell>
          <cell r="C134">
            <v>26020209</v>
          </cell>
        </row>
        <row r="135">
          <cell r="A135">
            <v>706</v>
          </cell>
          <cell r="B135" t="str">
            <v>301  STO. AMARO SEÇÃO RETAGUARDA DO PS</v>
          </cell>
          <cell r="C135">
            <v>26020309</v>
          </cell>
        </row>
        <row r="136">
          <cell r="A136">
            <v>707</v>
          </cell>
          <cell r="B136" t="str">
            <v>301  STO. AMARO SETOR 1° ANDAR APARTAMENTO</v>
          </cell>
          <cell r="C136">
            <v>26020409</v>
          </cell>
        </row>
        <row r="137">
          <cell r="A137">
            <v>708</v>
          </cell>
          <cell r="B137" t="str">
            <v>301  STO. AMARO SETOR 1° ANDAR ENFERMARIA</v>
          </cell>
          <cell r="C137">
            <v>26020509</v>
          </cell>
        </row>
        <row r="138">
          <cell r="A138">
            <v>709</v>
          </cell>
          <cell r="B138" t="str">
            <v>301  STO. AMARO SETOR 2° ANDAR ENFERMARIA</v>
          </cell>
          <cell r="C138">
            <v>26020609</v>
          </cell>
        </row>
        <row r="139">
          <cell r="A139">
            <v>763</v>
          </cell>
          <cell r="B139" t="str">
            <v>301  STO. AMARO SETOR 2º ANDAR APARTAMENTO</v>
          </cell>
          <cell r="C139">
            <v>26020709</v>
          </cell>
        </row>
        <row r="140">
          <cell r="A140">
            <v>764</v>
          </cell>
          <cell r="B140" t="str">
            <v>301  STO. AMARO SETOR 3° ANDAR APARTAMENTO</v>
          </cell>
          <cell r="C140">
            <v>26020809</v>
          </cell>
        </row>
        <row r="141">
          <cell r="A141" t="str">
            <v>AD</v>
          </cell>
          <cell r="B141" t="str">
            <v>301  STO. AMARO SETOR 3° ANDAR ENFERMARIA</v>
          </cell>
          <cell r="C141">
            <v>26020909</v>
          </cell>
        </row>
        <row r="142">
          <cell r="A142" t="str">
            <v>RP</v>
          </cell>
          <cell r="B142" t="str">
            <v>301  STO. AMARO SETOR AMB.HOSP. PRÉ-OPERATÓRIO</v>
          </cell>
          <cell r="C142">
            <v>26021009</v>
          </cell>
        </row>
        <row r="143">
          <cell r="A143" t="str">
            <v>HMA</v>
          </cell>
          <cell r="B143" t="str">
            <v>301  STO. AMARO SETOR BANCO DE SANGUE</v>
          </cell>
          <cell r="C143">
            <v>26021109</v>
          </cell>
        </row>
        <row r="144">
          <cell r="A144">
            <v>767</v>
          </cell>
          <cell r="B144" t="str">
            <v>301  STO. AMARO SETOR BERÇÁRIO</v>
          </cell>
          <cell r="C144">
            <v>26021409</v>
          </cell>
        </row>
        <row r="145">
          <cell r="B145" t="str">
            <v>301  STO. AMARO SETOR BERÇÁRIO EXTERNO</v>
          </cell>
          <cell r="C145">
            <v>26021509</v>
          </cell>
        </row>
        <row r="146">
          <cell r="B146" t="str">
            <v>301  STO. AMARO SETOR CENTRO CIRÚRGICO</v>
          </cell>
          <cell r="C146">
            <v>26100009</v>
          </cell>
        </row>
        <row r="147">
          <cell r="B147" t="str">
            <v>301  STO. AMARO SETOR CONTR.DE INFEC.HOSPITALAR</v>
          </cell>
          <cell r="C147">
            <v>26110009</v>
          </cell>
        </row>
        <row r="148">
          <cell r="B148" t="str">
            <v>301  STO. AMARO SETOR DE ALMOX. C. CIRURGICO</v>
          </cell>
          <cell r="C148">
            <v>26110109</v>
          </cell>
        </row>
        <row r="149">
          <cell r="B149" t="str">
            <v>301  STO. AMARO SETOR DE ALMOXARIFADO</v>
          </cell>
          <cell r="C149">
            <v>26110201</v>
          </cell>
        </row>
        <row r="150">
          <cell r="B150" t="str">
            <v>301  STO. AMARO SETOR DE ALMOXARIFADO SND</v>
          </cell>
          <cell r="C150">
            <v>26110209</v>
          </cell>
        </row>
        <row r="151">
          <cell r="B151" t="str">
            <v>301  STO. AMARO SETOR DE ALMOXARIFADO UTI</v>
          </cell>
          <cell r="C151">
            <v>26110309</v>
          </cell>
        </row>
        <row r="152">
          <cell r="B152" t="str">
            <v>301  STO. AMARO SETOR DE ELEVADORES</v>
          </cell>
          <cell r="C152">
            <v>26110409</v>
          </cell>
        </row>
        <row r="153">
          <cell r="B153" t="str">
            <v>301  STO. AMARO SETOR DE FATURAMENTO HOSPITALAR</v>
          </cell>
          <cell r="C153">
            <v>26110509</v>
          </cell>
        </row>
        <row r="154">
          <cell r="B154" t="str">
            <v>301  STO. AMARO SETOR DE INFORMAÇÕES</v>
          </cell>
          <cell r="C154">
            <v>26110609</v>
          </cell>
        </row>
        <row r="155">
          <cell r="B155" t="str">
            <v>301  STO. AMARO SETOR DE INTERNAÇÃO</v>
          </cell>
          <cell r="C155">
            <v>26110709</v>
          </cell>
        </row>
        <row r="156">
          <cell r="B156" t="str">
            <v>301  STO. AMARO SETOR DE LIMPEZA</v>
          </cell>
          <cell r="C156">
            <v>26110809</v>
          </cell>
        </row>
        <row r="157">
          <cell r="B157" t="str">
            <v>301  STO. AMARO SETOR DE LIQUOR</v>
          </cell>
          <cell r="C157">
            <v>26110909</v>
          </cell>
        </row>
        <row r="158">
          <cell r="B158" t="str">
            <v>301  STO. AMARO SETOR DE MANUTENÇÃO</v>
          </cell>
          <cell r="C158">
            <v>26111009</v>
          </cell>
        </row>
        <row r="159">
          <cell r="B159" t="str">
            <v>301  STO. AMARO SETOR DE NUTRIÇÃO E DIETÉTICA</v>
          </cell>
          <cell r="C159">
            <v>26111109</v>
          </cell>
        </row>
        <row r="160">
          <cell r="B160" t="str">
            <v>301  STO. AMARO SETOR DE PESSOAL</v>
          </cell>
          <cell r="C160">
            <v>26111209</v>
          </cell>
        </row>
        <row r="161">
          <cell r="B161" t="str">
            <v>301  STO. AMARO SETOR DE PORTARIA</v>
          </cell>
          <cell r="C161">
            <v>26111309</v>
          </cell>
        </row>
        <row r="162">
          <cell r="B162" t="str">
            <v>301  STO. AMARO SETOR DE RAIO X CDI</v>
          </cell>
          <cell r="C162">
            <v>26111409</v>
          </cell>
        </row>
        <row r="163">
          <cell r="B163" t="str">
            <v>301  STO. AMARO SETOR DE RAIO X P. SOCORRO</v>
          </cell>
          <cell r="C163">
            <v>26111509</v>
          </cell>
        </row>
        <row r="164">
          <cell r="B164" t="str">
            <v>301  STO. AMARO SETOR DE ROUPARIA</v>
          </cell>
          <cell r="C164">
            <v>26111609</v>
          </cell>
        </row>
        <row r="165">
          <cell r="B165" t="str">
            <v>301  STO. AMARO SETOR DE SERV.DE ARQU. MÉDICO</v>
          </cell>
          <cell r="C165">
            <v>26111709</v>
          </cell>
        </row>
        <row r="166">
          <cell r="B166" t="str">
            <v>301  STO. AMARO SETOR DE SERVIÇO SOCIAL</v>
          </cell>
          <cell r="C166">
            <v>26111809</v>
          </cell>
        </row>
        <row r="167">
          <cell r="B167" t="str">
            <v>301  STO. AMARO SETOR DE TELEFONIA</v>
          </cell>
          <cell r="C167">
            <v>26111909</v>
          </cell>
        </row>
        <row r="168">
          <cell r="B168" t="str">
            <v>301  STO. AMARO SETOR DE TOMOGRAFIA</v>
          </cell>
          <cell r="C168">
            <v>26112009</v>
          </cell>
        </row>
        <row r="169">
          <cell r="B169" t="str">
            <v>301  STO. AMARO SETOR DE ULTRASSON</v>
          </cell>
          <cell r="C169">
            <v>26112109</v>
          </cell>
        </row>
        <row r="170">
          <cell r="B170" t="str">
            <v>301  STO. AMARO SETOR ECOCARDIOGRAMA</v>
          </cell>
          <cell r="C170">
            <v>26112209</v>
          </cell>
        </row>
        <row r="171">
          <cell r="B171" t="str">
            <v>301  STO. AMARO SETOR EDUCAÇÃO CONTINUADA</v>
          </cell>
          <cell r="C171">
            <v>26112309</v>
          </cell>
        </row>
        <row r="172">
          <cell r="B172" t="str">
            <v>301  STO. AMARO SETOR ENDOSCOPIA</v>
          </cell>
          <cell r="C172">
            <v>26112409</v>
          </cell>
        </row>
        <row r="173">
          <cell r="B173" t="str">
            <v>301  STO. AMARO SETOR FISIOTERAPIA</v>
          </cell>
          <cell r="C173">
            <v>26112509</v>
          </cell>
        </row>
        <row r="174">
          <cell r="B174" t="str">
            <v>301  STO. AMARO SETOR HOSP. DIA FEMININO</v>
          </cell>
          <cell r="C174">
            <v>26112609</v>
          </cell>
        </row>
        <row r="175">
          <cell r="B175" t="str">
            <v>301  STO. AMARO SETOR HOSP. DIA INFANTIL</v>
          </cell>
          <cell r="C175">
            <v>26112709</v>
          </cell>
        </row>
        <row r="176">
          <cell r="B176" t="str">
            <v>301  STO. AMARO SETOR HOSP. DIA MASCULINO</v>
          </cell>
          <cell r="C176">
            <v>26112809</v>
          </cell>
        </row>
        <row r="177">
          <cell r="B177" t="str">
            <v>301  STO. AMARO SETOR HOSPITAL DIA</v>
          </cell>
          <cell r="C177">
            <v>26112909</v>
          </cell>
        </row>
        <row r="178">
          <cell r="B178" t="str">
            <v>301  STO. AMARO SETOR MATERNIDADE</v>
          </cell>
          <cell r="C178">
            <v>26120009</v>
          </cell>
        </row>
        <row r="179">
          <cell r="B179" t="str">
            <v>301  STO. AMARO SETOR PRONTO ATEND. ADULTO</v>
          </cell>
          <cell r="C179">
            <v>26120109</v>
          </cell>
        </row>
        <row r="180">
          <cell r="B180" t="str">
            <v>301  STO. AMARO SETOR PRONTO ATEND. INFANTIL</v>
          </cell>
          <cell r="C180">
            <v>26120209</v>
          </cell>
        </row>
        <row r="181">
          <cell r="B181" t="str">
            <v>301  STO. AMARO SETOR PRONTO SOCORRO</v>
          </cell>
          <cell r="C181">
            <v>26120309</v>
          </cell>
        </row>
        <row r="182">
          <cell r="B182" t="str">
            <v>301  STO. AMARO SETOR PRONTO SOCORRO INFANTIL</v>
          </cell>
          <cell r="C182">
            <v>26120401</v>
          </cell>
        </row>
        <row r="183">
          <cell r="B183" t="str">
            <v>301  STO. AMARO SETOR RAIO X P. ATENDIMENTO</v>
          </cell>
          <cell r="C183">
            <v>26120402</v>
          </cell>
        </row>
        <row r="184">
          <cell r="B184" t="str">
            <v>301  STO. AMARO SETOR TERREO APTO.</v>
          </cell>
          <cell r="C184">
            <v>26120403</v>
          </cell>
        </row>
        <row r="185">
          <cell r="B185" t="str">
            <v>301  STO. AMARO SETOR TERREO ENF.</v>
          </cell>
          <cell r="C185">
            <v>26120404</v>
          </cell>
        </row>
        <row r="186">
          <cell r="B186" t="str">
            <v>301  STO. AMARO SETOR U.T.I. ADULTOS</v>
          </cell>
          <cell r="C186">
            <v>26120409</v>
          </cell>
        </row>
        <row r="187">
          <cell r="B187" t="str">
            <v>301  STO. AMARO SETOR U.T.I. PEDIÁTRICA</v>
          </cell>
          <cell r="C187">
            <v>26120509</v>
          </cell>
        </row>
        <row r="188">
          <cell r="B188" t="str">
            <v>301  STO. AMARO SETOR UTI NEONATAL</v>
          </cell>
          <cell r="C188">
            <v>26120609</v>
          </cell>
        </row>
        <row r="189">
          <cell r="B189" t="str">
            <v>301  UNIDADE HOSPITALAR CERQ CESAR STO. AMARO</v>
          </cell>
          <cell r="C189">
            <v>26120709</v>
          </cell>
        </row>
        <row r="190">
          <cell r="B190" t="str">
            <v>301  UNIDADE HOSPITALAR MARIO L LEAO STO. AMARO</v>
          </cell>
          <cell r="C190">
            <v>26120809</v>
          </cell>
        </row>
        <row r="191">
          <cell r="B191" t="str">
            <v>301  UNIDADE HOSPITALAR RIO BRANCO STO. AMARO</v>
          </cell>
          <cell r="C191">
            <v>26120909</v>
          </cell>
        </row>
        <row r="192">
          <cell r="B192" t="str">
            <v>302  CH. FLORA AMB. DE ESTOMATERAPIA</v>
          </cell>
          <cell r="C192">
            <v>26121009</v>
          </cell>
        </row>
        <row r="193">
          <cell r="B193" t="str">
            <v>302  CH. FLORA ASSISTÊNCIA MÉDICA DIRIGIDA</v>
          </cell>
          <cell r="C193">
            <v>26121109</v>
          </cell>
        </row>
        <row r="194">
          <cell r="B194" t="str">
            <v>302  CH. FLORA ATENDIMENTO DOMICILIAR</v>
          </cell>
          <cell r="C194">
            <v>26121209</v>
          </cell>
        </row>
        <row r="195">
          <cell r="B195" t="str">
            <v>302  CH. FLORA DEPTO. MÉDICO</v>
          </cell>
          <cell r="C195">
            <v>26121309</v>
          </cell>
        </row>
        <row r="196">
          <cell r="B196" t="str">
            <v>302  CH. FLORA DEPTO.ADM.E DE ATEND.HOSPITALAR</v>
          </cell>
          <cell r="C196">
            <v>26121409</v>
          </cell>
        </row>
        <row r="197">
          <cell r="B197" t="str">
            <v>302  CH. FLORA DEPTO.DE ENFERMAGEM</v>
          </cell>
          <cell r="C197">
            <v>26121501</v>
          </cell>
        </row>
        <row r="198">
          <cell r="B198" t="str">
            <v>302  CH. FLORA DIVISÃO TÉCNICA HOSPITALAR</v>
          </cell>
          <cell r="C198">
            <v>26121609</v>
          </cell>
        </row>
        <row r="199">
          <cell r="B199" t="str">
            <v>302  CH. FLORA ECÔNOMUS</v>
          </cell>
          <cell r="C199">
            <v>26121709</v>
          </cell>
        </row>
        <row r="200">
          <cell r="B200" t="str">
            <v>302  CH. FLORA EXTRA MEDIAL</v>
          </cell>
          <cell r="C200">
            <v>26122309</v>
          </cell>
        </row>
        <row r="201">
          <cell r="B201" t="str">
            <v>302  CH. FLORA GERÊNCIA CLÍNICA</v>
          </cell>
          <cell r="C201">
            <v>26122409</v>
          </cell>
        </row>
        <row r="202">
          <cell r="B202" t="str">
            <v>302  CH. FLORA H. MED. VISITAS CLT-COOPERADOS</v>
          </cell>
          <cell r="C202">
            <v>26122509</v>
          </cell>
        </row>
        <row r="203">
          <cell r="B203" t="str">
            <v>302  CH. FLORA H. MED. VISITAS P. J.</v>
          </cell>
          <cell r="C203">
            <v>26122609</v>
          </cell>
        </row>
        <row r="204">
          <cell r="B204" t="str">
            <v>302  CH. FLORA HONOR. MEDICOS ORTOPEDIA (PS)</v>
          </cell>
          <cell r="C204">
            <v>26122709</v>
          </cell>
        </row>
        <row r="205">
          <cell r="B205" t="str">
            <v>302  CH. FLORA HONOR. MEDICOS PRONTO SOCORRO</v>
          </cell>
          <cell r="C205">
            <v>26122809</v>
          </cell>
        </row>
        <row r="206">
          <cell r="B206" t="str">
            <v>302  CH. FLORA HONOR. MEDICOS U.T.I.</v>
          </cell>
          <cell r="C206">
            <v>26122909</v>
          </cell>
        </row>
        <row r="207">
          <cell r="B207" t="str">
            <v>302  CH. FLORA HONOR. MEDICOS VISITAS</v>
          </cell>
          <cell r="C207">
            <v>30000009</v>
          </cell>
        </row>
        <row r="208">
          <cell r="B208" t="str">
            <v>302  CH. FLORA INTERNAÇÃO PARTICULAR</v>
          </cell>
          <cell r="C208">
            <v>33110109</v>
          </cell>
        </row>
        <row r="209">
          <cell r="B209" t="str">
            <v>302  CH. FLORA ISS</v>
          </cell>
          <cell r="C209">
            <v>36000009</v>
          </cell>
        </row>
        <row r="210">
          <cell r="B210" t="str">
            <v>302  CH. FLORA LABORATORIO</v>
          </cell>
          <cell r="C210">
            <v>36010109</v>
          </cell>
        </row>
        <row r="211">
          <cell r="B211" t="str">
            <v>302  CH. FLORA PARTICULAR</v>
          </cell>
          <cell r="C211">
            <v>36010209</v>
          </cell>
        </row>
        <row r="212">
          <cell r="B212" t="str">
            <v>302  CH. FLORA PRONTO SOCORRO PARTICULAR</v>
          </cell>
          <cell r="C212">
            <v>36020009</v>
          </cell>
        </row>
        <row r="213">
          <cell r="B213" t="str">
            <v>302  CH. FLORA RAIO-X PARTICULAR</v>
          </cell>
          <cell r="C213">
            <v>36020109</v>
          </cell>
        </row>
        <row r="214">
          <cell r="B214" t="str">
            <v>302  CH. FLORA REMOÇÕES</v>
          </cell>
          <cell r="C214">
            <v>36020209</v>
          </cell>
        </row>
        <row r="215">
          <cell r="B215" t="str">
            <v>302  CH. FLORA REPASSE DE HONORÁRIOS MÉDICOS</v>
          </cell>
          <cell r="C215">
            <v>36020309</v>
          </cell>
        </row>
        <row r="216">
          <cell r="B216" t="str">
            <v>302  CH. FLORA SEÇÃO FARMÁCIA</v>
          </cell>
          <cell r="C216">
            <v>36020409</v>
          </cell>
        </row>
        <row r="217">
          <cell r="B217" t="str">
            <v>302  CH. FLORA SEÇÃO QUIMIOTERAPIA</v>
          </cell>
          <cell r="C217">
            <v>36020509</v>
          </cell>
        </row>
        <row r="218">
          <cell r="B218" t="str">
            <v>302  CH. FLORA SETOR 1° ANDAR APARTAMENTO</v>
          </cell>
          <cell r="C218">
            <v>36021209</v>
          </cell>
        </row>
        <row r="219">
          <cell r="B219" t="str">
            <v>302  CH. FLORA SETOR 1º ANDAR ENFERMARIA</v>
          </cell>
          <cell r="C219">
            <v>36021309</v>
          </cell>
        </row>
        <row r="220">
          <cell r="B220" t="str">
            <v>302  CH. FLORA SETOR BANCO DE SANGUE</v>
          </cell>
          <cell r="C220">
            <v>36021409</v>
          </cell>
        </row>
        <row r="221">
          <cell r="B221" t="str">
            <v>302  CH. FLORA SETOR CLINICO GERIATRIA</v>
          </cell>
          <cell r="C221">
            <v>36021509</v>
          </cell>
        </row>
        <row r="222">
          <cell r="B222" t="str">
            <v>302  CH. FLORA SETOR CLÍNICO PEDIATRIA</v>
          </cell>
          <cell r="C222">
            <v>36100009</v>
          </cell>
        </row>
        <row r="223">
          <cell r="B223" t="str">
            <v>302  CH. FLORA SETOR DE ALMOXARIFADO</v>
          </cell>
          <cell r="C223">
            <v>36110001</v>
          </cell>
        </row>
        <row r="224">
          <cell r="B224" t="str">
            <v>302  CH. FLORA SETOR DE ALMOXARIFADO SND</v>
          </cell>
          <cell r="C224">
            <v>36110009</v>
          </cell>
        </row>
        <row r="225">
          <cell r="B225" t="str">
            <v>302  CH. FLORA SETOR DE ELEVADORES</v>
          </cell>
          <cell r="C225">
            <v>36110109</v>
          </cell>
        </row>
        <row r="226">
          <cell r="B226" t="str">
            <v>302  CH. FLORA SETOR DE FATURAMENTO HOSPITALAR</v>
          </cell>
          <cell r="C226">
            <v>36110209</v>
          </cell>
        </row>
        <row r="227">
          <cell r="B227" t="str">
            <v>302  CH. FLORA SETOR DE INFORMAÇÕES</v>
          </cell>
          <cell r="C227">
            <v>36110509</v>
          </cell>
        </row>
        <row r="228">
          <cell r="B228" t="str">
            <v>302  CH. FLORA SETOR DE INTERNAÇÃO</v>
          </cell>
          <cell r="C228">
            <v>36110709</v>
          </cell>
        </row>
        <row r="229">
          <cell r="B229" t="str">
            <v>302  CH. FLORA SETOR DE LIMPEZA</v>
          </cell>
          <cell r="C229">
            <v>36110909</v>
          </cell>
        </row>
        <row r="230">
          <cell r="B230" t="str">
            <v>302  CH. FLORA SETOR DE LIQUOR</v>
          </cell>
          <cell r="C230">
            <v>36111109</v>
          </cell>
        </row>
        <row r="231">
          <cell r="B231" t="str">
            <v>302  CH. FLORA SETOR DE MANUTENÇÃO</v>
          </cell>
          <cell r="C231">
            <v>36112209</v>
          </cell>
        </row>
        <row r="232">
          <cell r="B232" t="str">
            <v>302  CH. FLORA SETOR DE NUTRIÇÃO E DIETÉTICA</v>
          </cell>
          <cell r="C232">
            <v>36112409</v>
          </cell>
        </row>
        <row r="233">
          <cell r="B233" t="str">
            <v>302  CH. FLORA SETOR DE PESSOAL</v>
          </cell>
          <cell r="C233">
            <v>36112609</v>
          </cell>
        </row>
        <row r="234">
          <cell r="B234" t="str">
            <v>302  CH. FLORA SETOR DE PORTARIA</v>
          </cell>
          <cell r="C234">
            <v>36112709</v>
          </cell>
        </row>
        <row r="235">
          <cell r="B235" t="str">
            <v>302  CH. FLORA SETOR DE RAIO X</v>
          </cell>
          <cell r="C235">
            <v>36112809</v>
          </cell>
        </row>
        <row r="236">
          <cell r="B236" t="str">
            <v>302  CH. FLORA SETOR DE ROUPARIA</v>
          </cell>
          <cell r="C236">
            <v>36112909</v>
          </cell>
        </row>
        <row r="237">
          <cell r="B237" t="str">
            <v>302  CH. FLORA SETOR DE SERV.DE ARQU.MÉDICO</v>
          </cell>
          <cell r="C237">
            <v>36120009</v>
          </cell>
        </row>
        <row r="238">
          <cell r="B238" t="str">
            <v>302  CH. FLORA SETOR DE SERVIÇO SOCIAL</v>
          </cell>
          <cell r="C238">
            <v>36120109</v>
          </cell>
        </row>
        <row r="239">
          <cell r="B239" t="str">
            <v>302  CH. FLORA SETOR DE TELEFONIA</v>
          </cell>
          <cell r="C239">
            <v>36120209</v>
          </cell>
        </row>
        <row r="240">
          <cell r="B240" t="str">
            <v>302  CH. FLORA SETOR DE ULTRASSON</v>
          </cell>
          <cell r="C240">
            <v>36120309</v>
          </cell>
        </row>
        <row r="241">
          <cell r="B241" t="str">
            <v>302  CH. FLORA SETOR ECOCARDIOGRAMA</v>
          </cell>
          <cell r="C241">
            <v>36120401</v>
          </cell>
        </row>
        <row r="242">
          <cell r="B242" t="str">
            <v>302  CH. FLORA SETOR ENDOSCOPIA</v>
          </cell>
          <cell r="C242">
            <v>36120402</v>
          </cell>
        </row>
        <row r="243">
          <cell r="B243" t="str">
            <v>302  CH. FLORA SETOR FISIOTERAPIA</v>
          </cell>
          <cell r="C243">
            <v>36120409</v>
          </cell>
        </row>
        <row r="244">
          <cell r="B244" t="str">
            <v>302  CH. FLORA SETOR HOSPITAL DIA ANTIGO</v>
          </cell>
          <cell r="C244">
            <v>36120509</v>
          </cell>
        </row>
        <row r="245">
          <cell r="B245" t="str">
            <v>302  CH. FLORA SETOR INFEC.HOSP/EDUC.CONTINUAD</v>
          </cell>
          <cell r="C245">
            <v>36120609</v>
          </cell>
        </row>
        <row r="246">
          <cell r="B246" t="str">
            <v>302  CH. FLORA SETOR PRONTO SOCORRO</v>
          </cell>
          <cell r="C246">
            <v>36120709</v>
          </cell>
        </row>
        <row r="247">
          <cell r="B247" t="str">
            <v>302  CH. FLORA SETOR SUB-SOLO ENFERMARIA</v>
          </cell>
          <cell r="C247">
            <v>36120909</v>
          </cell>
        </row>
        <row r="248">
          <cell r="B248" t="str">
            <v>302  CH. FLORA SETOR TÉRREO APARTAMENTO</v>
          </cell>
          <cell r="C248">
            <v>36121109</v>
          </cell>
        </row>
        <row r="249">
          <cell r="B249" t="str">
            <v>302  CH. FLORA SETOR TÉRREO ENFERMARIA</v>
          </cell>
          <cell r="C249">
            <v>36121209</v>
          </cell>
        </row>
        <row r="250">
          <cell r="B250" t="str">
            <v>302  CH. FLORA SETOR U.T.I. ADULTOS</v>
          </cell>
          <cell r="C250">
            <v>36121309</v>
          </cell>
        </row>
        <row r="251">
          <cell r="B251" t="str">
            <v>302  CH. FLORA ULTRASSON PARTICULAR</v>
          </cell>
          <cell r="C251">
            <v>36121409</v>
          </cell>
        </row>
        <row r="252">
          <cell r="B252" t="str">
            <v>302  UNIDADE HOSPITALAR CHÁCARA FLORA</v>
          </cell>
          <cell r="C252">
            <v>36121501</v>
          </cell>
        </row>
        <row r="253">
          <cell r="B253" t="str">
            <v>303  BRIGADEIRO COLETIVO VIVABEM-ST</v>
          </cell>
          <cell r="C253">
            <v>36121609</v>
          </cell>
        </row>
        <row r="254">
          <cell r="B254" t="str">
            <v>303  BRIGADEIRO INDIV./FAM.VIVABEM -ST</v>
          </cell>
          <cell r="C254">
            <v>36121709</v>
          </cell>
        </row>
        <row r="255">
          <cell r="B255" t="str">
            <v>303  BRIGADEIRO REPASSE DE HONORARIOS MEDICOS</v>
          </cell>
          <cell r="C255">
            <v>36122309</v>
          </cell>
        </row>
        <row r="256">
          <cell r="B256" t="str">
            <v>303  BRIGADEIRO SECAO MEDICINA PREVENTIVA</v>
          </cell>
          <cell r="C256">
            <v>36122409</v>
          </cell>
        </row>
        <row r="257">
          <cell r="B257" t="str">
            <v>303  BRIGADEIRO SETOR ADMINISTRAÇÃO</v>
          </cell>
          <cell r="C257">
            <v>36122509</v>
          </cell>
        </row>
        <row r="258">
          <cell r="B258" t="str">
            <v>303  BRIGADEIRO SETOR AUDIOMETRIA</v>
          </cell>
          <cell r="C258">
            <v>36122609</v>
          </cell>
        </row>
        <row r="259">
          <cell r="B259" t="str">
            <v>303  BRIGADEIRO SETOR CIRURGIA UROLÓGICA</v>
          </cell>
          <cell r="C259">
            <v>36122709</v>
          </cell>
        </row>
        <row r="260">
          <cell r="B260" t="str">
            <v>303  BRIGADEIRO SETOR CLÍNICO CONSULTAS</v>
          </cell>
          <cell r="C260">
            <v>40000009</v>
          </cell>
        </row>
        <row r="261">
          <cell r="B261" t="str">
            <v>303  BRIGADEIRO SETOR COLPOSCOPIA</v>
          </cell>
          <cell r="C261">
            <v>100000009</v>
          </cell>
        </row>
        <row r="262">
          <cell r="B262" t="str">
            <v>303  BRIGADEIRO SETOR DENSITOMETRIA ÓSSEA</v>
          </cell>
          <cell r="C262">
            <v>105410109</v>
          </cell>
        </row>
        <row r="263">
          <cell r="B263" t="str">
            <v>303  BRIGADEIRO SETOR ELETROCARDIOGRAMA</v>
          </cell>
          <cell r="C263">
            <v>105420109</v>
          </cell>
        </row>
        <row r="264">
          <cell r="B264" t="str">
            <v>303  BRIGADEIRO SETOR ENDOSC.DIGESTIVA ALTA</v>
          </cell>
          <cell r="C264">
            <v>105420209</v>
          </cell>
        </row>
        <row r="265">
          <cell r="B265" t="str">
            <v>303  BRIGADEIRO SETOR LABORATÓRIO</v>
          </cell>
          <cell r="C265">
            <v>105420409</v>
          </cell>
        </row>
        <row r="266">
          <cell r="B266" t="str">
            <v>303  BRIGADEIRO SETOR MAMOGRAFIA</v>
          </cell>
          <cell r="C266">
            <v>105420509</v>
          </cell>
        </row>
        <row r="267">
          <cell r="B267" t="str">
            <v>303  BRIGADEIRO SETOR PEQUENA CIRURGIA</v>
          </cell>
          <cell r="C267">
            <v>105420609</v>
          </cell>
        </row>
        <row r="268">
          <cell r="B268" t="str">
            <v>303  BRIGADEIRO SETOR PR. DE FUNÇÃO PULMONAR</v>
          </cell>
          <cell r="C268">
            <v>105420809</v>
          </cell>
        </row>
        <row r="269">
          <cell r="B269" t="str">
            <v>303  BRIGADEIRO SETOR PROCEDIMENTOS</v>
          </cell>
          <cell r="C269">
            <v>105420909</v>
          </cell>
        </row>
        <row r="270">
          <cell r="B270" t="str">
            <v>303  BRIGADEIRO SETOR PRONTO ATENDIMENTO</v>
          </cell>
          <cell r="C270">
            <v>105421009</v>
          </cell>
        </row>
        <row r="271">
          <cell r="B271" t="str">
            <v>303  BRIGADEIRO SETOR RAIO X</v>
          </cell>
          <cell r="C271">
            <v>105421109</v>
          </cell>
        </row>
        <row r="272">
          <cell r="B272" t="str">
            <v>303  BRIGADEIRO SETOR ULTRASSONOGRAFIA</v>
          </cell>
          <cell r="C272">
            <v>105421209</v>
          </cell>
        </row>
        <row r="273">
          <cell r="B273" t="str">
            <v>303  CENTRO MÉDICO BRIGADEIRO</v>
          </cell>
          <cell r="C273">
            <v>105421409</v>
          </cell>
        </row>
        <row r="274">
          <cell r="B274" t="str">
            <v>304  C. GOMES COLETIVO VIVABEM-ST</v>
          </cell>
          <cell r="C274">
            <v>105421509</v>
          </cell>
        </row>
        <row r="275">
          <cell r="B275" t="str">
            <v>304  C. GOMES INDIV./FAM.VIVABEM -ST</v>
          </cell>
          <cell r="C275">
            <v>105421609</v>
          </cell>
        </row>
        <row r="276">
          <cell r="B276" t="str">
            <v>304  C. GOMES REPASSE DE HONORARIOS MEDICOS</v>
          </cell>
          <cell r="C276">
            <v>105421809</v>
          </cell>
        </row>
        <row r="277">
          <cell r="B277" t="str">
            <v>304  C. GOMES SETOR ADMINISTRAÇÃO</v>
          </cell>
          <cell r="C277">
            <v>105421909</v>
          </cell>
        </row>
        <row r="278">
          <cell r="B278" t="str">
            <v>304  C. GOMES SETOR CIRURGIA UROLÓGICA</v>
          </cell>
          <cell r="C278">
            <v>105422009</v>
          </cell>
        </row>
        <row r="279">
          <cell r="B279" t="str">
            <v>304  C. GOMES SETOR CLÍNICO CONSULTAS</v>
          </cell>
          <cell r="C279">
            <v>106010209</v>
          </cell>
        </row>
        <row r="280">
          <cell r="B280" t="str">
            <v>304  C. GOMES SETOR COLPOSCOPIA</v>
          </cell>
          <cell r="C280">
            <v>110000009</v>
          </cell>
        </row>
        <row r="281">
          <cell r="B281" t="str">
            <v>304  C. GOMES SETOR DE AUDIOMETRIA</v>
          </cell>
          <cell r="C281">
            <v>115410109</v>
          </cell>
        </row>
        <row r="282">
          <cell r="B282" t="str">
            <v>304  C. GOMES SETOR ECOCARDIOGRAMA</v>
          </cell>
          <cell r="C282">
            <v>115420109</v>
          </cell>
        </row>
        <row r="283">
          <cell r="B283" t="str">
            <v>304  C. GOMES SETOR ELETROCARDIOGRAMA</v>
          </cell>
          <cell r="C283">
            <v>115420309</v>
          </cell>
        </row>
        <row r="284">
          <cell r="B284" t="str">
            <v>304  C. GOMES SETOR ELETROENCÉFALOGRAMA</v>
          </cell>
          <cell r="C284">
            <v>115420409</v>
          </cell>
        </row>
        <row r="285">
          <cell r="B285" t="str">
            <v>304  C. GOMES SETOR ENDOSCOPIA DIGESTIVA ALTA</v>
          </cell>
          <cell r="C285">
            <v>115420509</v>
          </cell>
        </row>
        <row r="286">
          <cell r="B286" t="str">
            <v>304  C. GOMES SETOR LABORATÓRIO</v>
          </cell>
          <cell r="C286">
            <v>115420709</v>
          </cell>
        </row>
        <row r="287">
          <cell r="B287" t="str">
            <v>304  C. GOMES SETOR OFTALMOLOGIA</v>
          </cell>
          <cell r="C287">
            <v>115420909</v>
          </cell>
        </row>
        <row r="288">
          <cell r="B288" t="str">
            <v>304  C. GOMES SETOR PEQUENA CIRURGIA</v>
          </cell>
          <cell r="C288">
            <v>115421009</v>
          </cell>
        </row>
        <row r="289">
          <cell r="B289" t="str">
            <v>304  C. GOMES SETOR PR. DE FUNÇÃO PULMONAR</v>
          </cell>
          <cell r="C289">
            <v>115421109</v>
          </cell>
        </row>
        <row r="290">
          <cell r="B290" t="str">
            <v>304  C. GOMES SETOR PROCEDIMENTOS</v>
          </cell>
          <cell r="C290">
            <v>115421209</v>
          </cell>
        </row>
        <row r="291">
          <cell r="B291" t="str">
            <v>304  C. GOMES SETOR RAIO X</v>
          </cell>
          <cell r="C291">
            <v>115421309</v>
          </cell>
        </row>
        <row r="292">
          <cell r="B292" t="str">
            <v>304  C. GOMES SETOR ULTRASSONOGRAFIA</v>
          </cell>
          <cell r="C292">
            <v>115421409</v>
          </cell>
        </row>
        <row r="293">
          <cell r="B293" t="str">
            <v>304  CENTRO MÉDICO CARLOS GOMES</v>
          </cell>
          <cell r="C293">
            <v>115421509</v>
          </cell>
        </row>
        <row r="294">
          <cell r="B294" t="str">
            <v>305  CENTRO MÉDICO ZONA LESTE</v>
          </cell>
          <cell r="C294">
            <v>115421609</v>
          </cell>
        </row>
        <row r="295">
          <cell r="B295" t="str">
            <v>305  Z LESTE COLETIVO VIVABEM-ST</v>
          </cell>
          <cell r="C295">
            <v>115421809</v>
          </cell>
        </row>
        <row r="296">
          <cell r="B296" t="str">
            <v>305  Z LESTE INDIV./FAM.VIVABEM -ST</v>
          </cell>
          <cell r="C296">
            <v>115422009</v>
          </cell>
        </row>
        <row r="297">
          <cell r="B297" t="str">
            <v>305  Z LESTE REPASSE DE HONORARIOS MEDICOS</v>
          </cell>
          <cell r="C297">
            <v>116010209</v>
          </cell>
        </row>
        <row r="298">
          <cell r="B298" t="str">
            <v>305  Z LESTE SETOR ADMINISTRAÇÃO</v>
          </cell>
          <cell r="C298">
            <v>120000009</v>
          </cell>
        </row>
        <row r="299">
          <cell r="B299" t="str">
            <v>305  Z LESTE SETOR AUDIOMETRIA</v>
          </cell>
          <cell r="C299">
            <v>125410109</v>
          </cell>
        </row>
        <row r="300">
          <cell r="B300" t="str">
            <v>305  Z LESTE SETOR CIRURGIA UROLÓGICA</v>
          </cell>
          <cell r="C300">
            <v>125420109</v>
          </cell>
        </row>
        <row r="301">
          <cell r="B301" t="str">
            <v>305  Z LESTE SETOR CLÍNICO CONSULTAS</v>
          </cell>
          <cell r="C301">
            <v>125420409</v>
          </cell>
        </row>
        <row r="302">
          <cell r="B302" t="str">
            <v>305  Z LESTE SETOR COLPOSCOPIA</v>
          </cell>
          <cell r="C302">
            <v>125420509</v>
          </cell>
        </row>
        <row r="303">
          <cell r="B303" t="str">
            <v>305  Z LESTE SETOR DENSITOMETRIA</v>
          </cell>
          <cell r="C303">
            <v>125420609</v>
          </cell>
        </row>
        <row r="304">
          <cell r="B304" t="str">
            <v>305  Z LESTE SETOR ECOCARDIOGRAMA</v>
          </cell>
          <cell r="C304">
            <v>125420709</v>
          </cell>
        </row>
        <row r="305">
          <cell r="B305" t="str">
            <v>305  Z LESTE SETOR ELETROCARDIOGRAMA</v>
          </cell>
          <cell r="C305">
            <v>125420809</v>
          </cell>
        </row>
        <row r="306">
          <cell r="B306" t="str">
            <v>305  Z LESTE SETOR ENDOSC.DIGESTIVA ALTA</v>
          </cell>
          <cell r="C306">
            <v>125420909</v>
          </cell>
        </row>
        <row r="307">
          <cell r="B307" t="str">
            <v>305  Z LESTE SETOR LABORATÓRIO</v>
          </cell>
          <cell r="C307">
            <v>125421009</v>
          </cell>
        </row>
        <row r="308">
          <cell r="B308" t="str">
            <v>305  Z LESTE SETOR MAMOGRAFIA</v>
          </cell>
          <cell r="C308">
            <v>125421109</v>
          </cell>
        </row>
        <row r="309">
          <cell r="B309" t="str">
            <v>305  Z LESTE SETOR ORTOPEDIA</v>
          </cell>
          <cell r="C309">
            <v>125421209</v>
          </cell>
        </row>
        <row r="310">
          <cell r="B310" t="str">
            <v>305  Z LESTE SETOR PEQUENA CIRURGIA</v>
          </cell>
          <cell r="C310">
            <v>125421409</v>
          </cell>
        </row>
        <row r="311">
          <cell r="B311" t="str">
            <v>305  Z LESTE SETOR PR. DE FUNÇÃO PULMONAR</v>
          </cell>
          <cell r="C311">
            <v>125421509</v>
          </cell>
        </row>
        <row r="312">
          <cell r="B312" t="str">
            <v>305  Z LESTE SETOR PROCEDIMENTOS</v>
          </cell>
          <cell r="C312">
            <v>125421609</v>
          </cell>
        </row>
        <row r="313">
          <cell r="B313" t="str">
            <v>305  Z LESTE SETOR RAIO X</v>
          </cell>
          <cell r="C313">
            <v>125421709</v>
          </cell>
        </row>
        <row r="314">
          <cell r="B314" t="str">
            <v>305  Z LESTE SETOR ULTRASSONOGRAFIA</v>
          </cell>
          <cell r="C314">
            <v>125421809</v>
          </cell>
        </row>
        <row r="315">
          <cell r="B315" t="str">
            <v>306  CENTRO MÉDICO ZONA OESTE</v>
          </cell>
          <cell r="C315">
            <v>125422009</v>
          </cell>
        </row>
        <row r="316">
          <cell r="B316" t="str">
            <v>306  PROJETO CENTRO MÉDICO ZONA OESTE</v>
          </cell>
          <cell r="C316">
            <v>126010209</v>
          </cell>
        </row>
        <row r="317">
          <cell r="B317" t="str">
            <v>306  Z OESTE COLETIVO VIVABEM-ST</v>
          </cell>
          <cell r="C317">
            <v>130000009</v>
          </cell>
        </row>
        <row r="318">
          <cell r="B318" t="str">
            <v>306  Z OESTE INDIV./FAM.VIVABEM -ST</v>
          </cell>
          <cell r="C318">
            <v>135410109</v>
          </cell>
        </row>
        <row r="319">
          <cell r="B319" t="str">
            <v>306  Z OESTE REPASSE DE HONORARIOS MEDICOS</v>
          </cell>
          <cell r="C319">
            <v>135420109</v>
          </cell>
        </row>
        <row r="320">
          <cell r="B320" t="str">
            <v>306  Z OESTE SETOR ADMINISTRAÇÃO</v>
          </cell>
          <cell r="C320">
            <v>135420209</v>
          </cell>
        </row>
        <row r="321">
          <cell r="B321" t="str">
            <v>306  Z OESTE SETOR AUDIOMETRIA</v>
          </cell>
          <cell r="C321">
            <v>135420309</v>
          </cell>
        </row>
        <row r="322">
          <cell r="B322" t="str">
            <v>306  Z OESTE SETOR CIRURGIA UROLOGICA</v>
          </cell>
          <cell r="C322">
            <v>135420409</v>
          </cell>
        </row>
        <row r="323">
          <cell r="B323" t="str">
            <v>306  Z OESTE SETOR CLÍNICO CONSULTAS</v>
          </cell>
          <cell r="C323">
            <v>135420509</v>
          </cell>
        </row>
        <row r="324">
          <cell r="B324" t="str">
            <v>306  Z OESTE SETOR COLPOSCOPIA</v>
          </cell>
          <cell r="C324">
            <v>135420709</v>
          </cell>
        </row>
        <row r="325">
          <cell r="B325" t="str">
            <v>306  Z OESTE SETOR ECOCARDIOGRAMA</v>
          </cell>
          <cell r="C325">
            <v>135420909</v>
          </cell>
        </row>
        <row r="326">
          <cell r="B326" t="str">
            <v>306  Z OESTE SETOR ELETROCARDIOGRAMA</v>
          </cell>
          <cell r="C326">
            <v>135421009</v>
          </cell>
        </row>
        <row r="327">
          <cell r="B327" t="str">
            <v>306  Z OESTE SETOR ENDOSC. DIGESTIVA ALTA</v>
          </cell>
          <cell r="C327">
            <v>135421109</v>
          </cell>
        </row>
        <row r="328">
          <cell r="B328" t="str">
            <v>306  Z OESTE SETOR LABORATORIO</v>
          </cell>
          <cell r="C328">
            <v>135421209</v>
          </cell>
        </row>
        <row r="329">
          <cell r="B329" t="str">
            <v>306  Z OESTE SETOR OFTALMOLOGIA</v>
          </cell>
          <cell r="C329">
            <v>135421409</v>
          </cell>
        </row>
        <row r="330">
          <cell r="B330" t="str">
            <v>306  Z OESTE SETOR ORTOPEDIA</v>
          </cell>
          <cell r="C330">
            <v>135421509</v>
          </cell>
        </row>
        <row r="331">
          <cell r="B331" t="str">
            <v>306  Z OESTE SETOR PEQUENAS CIRURGIAS</v>
          </cell>
          <cell r="C331">
            <v>135421609</v>
          </cell>
        </row>
        <row r="332">
          <cell r="B332" t="str">
            <v>306  Z OESTE SETOR PROCEDIMENTOS</v>
          </cell>
          <cell r="C332">
            <v>135421709</v>
          </cell>
        </row>
        <row r="333">
          <cell r="B333" t="str">
            <v>306  Z OESTE SETOR PRONTO ATENDIMENTO</v>
          </cell>
          <cell r="C333">
            <v>135421809</v>
          </cell>
        </row>
        <row r="334">
          <cell r="B334" t="str">
            <v>306  Z OESTE SETOR PROVA DE FUNÇÃO PULMONAR</v>
          </cell>
          <cell r="C334">
            <v>135422009</v>
          </cell>
        </row>
        <row r="335">
          <cell r="B335" t="str">
            <v>306  Z OESTE SETOR RAIO X</v>
          </cell>
          <cell r="C335">
            <v>136010209</v>
          </cell>
        </row>
        <row r="336">
          <cell r="B336" t="str">
            <v>306  Z OESTE SETOR ULTRASSONOGRAFIA</v>
          </cell>
          <cell r="C336">
            <v>140000009</v>
          </cell>
        </row>
        <row r="337">
          <cell r="B337" t="str">
            <v>307  CENTRO MÉDICO SANTO ANDRÉ</v>
          </cell>
          <cell r="C337">
            <v>145410109</v>
          </cell>
        </row>
        <row r="338">
          <cell r="B338" t="str">
            <v>307  STO. ANDRÉ COLETIVO VIVABEM-ST</v>
          </cell>
          <cell r="C338">
            <v>145420109</v>
          </cell>
        </row>
        <row r="339">
          <cell r="B339" t="str">
            <v>307  STO. ANDRÉ INDIV./FAM.VIVABEM -ST</v>
          </cell>
          <cell r="C339">
            <v>145420209</v>
          </cell>
        </row>
        <row r="340">
          <cell r="B340" t="str">
            <v>307  STO. ANDRÉ REPASSE DE HONORARIOS MEDICOS</v>
          </cell>
          <cell r="C340">
            <v>145420309</v>
          </cell>
        </row>
        <row r="341">
          <cell r="B341" t="str">
            <v>307  STO. ANDRÉ SETOR ADMINISTRAÇÃO</v>
          </cell>
          <cell r="C341">
            <v>145420409</v>
          </cell>
        </row>
        <row r="342">
          <cell r="B342" t="str">
            <v>307  STO. ANDRÉ SETOR AUDIOMETRIA</v>
          </cell>
          <cell r="C342">
            <v>145420509</v>
          </cell>
        </row>
        <row r="343">
          <cell r="B343" t="str">
            <v>307  STO. ANDRÉ SETOR CIRURGIA UROLOGICA</v>
          </cell>
          <cell r="C343">
            <v>145420709</v>
          </cell>
        </row>
        <row r="344">
          <cell r="B344" t="str">
            <v>307  STO. ANDRÉ SETOR CLÍNICO CONSULTAS</v>
          </cell>
          <cell r="C344">
            <v>145420909</v>
          </cell>
        </row>
        <row r="345">
          <cell r="B345" t="str">
            <v>307  STO. ANDRÉ SETOR COLPOSCOPIA</v>
          </cell>
          <cell r="C345">
            <v>145421009</v>
          </cell>
        </row>
        <row r="346">
          <cell r="B346" t="str">
            <v>307  STO. ANDRÉ SETOR DE LABORATÓRIO</v>
          </cell>
          <cell r="C346">
            <v>145421109</v>
          </cell>
        </row>
        <row r="347">
          <cell r="B347" t="str">
            <v>307  STO. ANDRÉ SETOR DE ORTOPEDIA</v>
          </cell>
          <cell r="C347">
            <v>145421209</v>
          </cell>
        </row>
        <row r="348">
          <cell r="B348" t="str">
            <v>307  STO. ANDRÉ SETOR ECOCARDIOGRAMA</v>
          </cell>
          <cell r="C348">
            <v>145421409</v>
          </cell>
        </row>
        <row r="349">
          <cell r="B349" t="str">
            <v>307  STO. ANDRÉ SETOR ELETROCARDIOGRAMA</v>
          </cell>
          <cell r="C349">
            <v>145421509</v>
          </cell>
        </row>
        <row r="350">
          <cell r="B350" t="str">
            <v>307  STO. ANDRÉ SETOR ENDOSC.DIGESTIVA ALTA</v>
          </cell>
          <cell r="C350">
            <v>145421609</v>
          </cell>
        </row>
        <row r="351">
          <cell r="B351" t="str">
            <v>307  STO. ANDRÉ SETOR OFTALMOLOGIA</v>
          </cell>
          <cell r="C351">
            <v>145421709</v>
          </cell>
        </row>
        <row r="352">
          <cell r="B352" t="str">
            <v>307  STO. ANDRÉ SETOR PEQUENA CIRURGIA</v>
          </cell>
          <cell r="C352">
            <v>145421809</v>
          </cell>
        </row>
        <row r="353">
          <cell r="B353" t="str">
            <v>307  STO. ANDRÉ SETOR PROCEDIMENTOS</v>
          </cell>
          <cell r="C353">
            <v>145422009</v>
          </cell>
        </row>
        <row r="354">
          <cell r="B354" t="str">
            <v>307  STO. ANDRÉ SETOR PRONTO ATENDIMENTO</v>
          </cell>
          <cell r="C354">
            <v>146010209</v>
          </cell>
        </row>
        <row r="355">
          <cell r="B355" t="str">
            <v>307  STO. ANDRÉ SETOR PROVA DE FUNÇÃO PULMONAR</v>
          </cell>
          <cell r="C355">
            <v>160000009</v>
          </cell>
        </row>
        <row r="356">
          <cell r="B356" t="str">
            <v>307  STO. ANDRÉ SETOR RAIO X</v>
          </cell>
          <cell r="C356">
            <v>165410109</v>
          </cell>
        </row>
        <row r="357">
          <cell r="B357" t="str">
            <v>307  STO. ANDRÉ SETOR ULTRASSONOGRAFIA</v>
          </cell>
          <cell r="C357">
            <v>165420109</v>
          </cell>
        </row>
        <row r="358">
          <cell r="B358" t="str">
            <v>309  CENTRO MÉDICO OSASCO</v>
          </cell>
          <cell r="C358">
            <v>165420509</v>
          </cell>
        </row>
        <row r="359">
          <cell r="B359" t="str">
            <v>309  OSASCO COLETIVO VIVABEM-ST</v>
          </cell>
          <cell r="C359">
            <v>165420709</v>
          </cell>
        </row>
        <row r="360">
          <cell r="B360" t="str">
            <v>309  OSASCO INDIV./FAM.VIVABEM -ST</v>
          </cell>
          <cell r="C360">
            <v>165421109</v>
          </cell>
        </row>
        <row r="361">
          <cell r="B361" t="str">
            <v>309  OSASCO REPASSE DE HONORARIOS MEDICOS</v>
          </cell>
          <cell r="C361">
            <v>165421209</v>
          </cell>
        </row>
        <row r="362">
          <cell r="B362" t="str">
            <v>309  OSASCO SETOR ADMINISTRAÇÃO</v>
          </cell>
          <cell r="C362">
            <v>165421409</v>
          </cell>
        </row>
        <row r="363">
          <cell r="B363" t="str">
            <v>309  OSASCO SETOR AUDIOMETRIA</v>
          </cell>
          <cell r="C363">
            <v>165421609</v>
          </cell>
        </row>
        <row r="364">
          <cell r="B364" t="str">
            <v>309  OSASCO SETOR CLÍNICO CONSULTAS</v>
          </cell>
          <cell r="C364">
            <v>165422009</v>
          </cell>
        </row>
        <row r="365">
          <cell r="B365" t="str">
            <v>309  OSASCO SETOR COLPOSCOPIA</v>
          </cell>
          <cell r="C365">
            <v>166010209</v>
          </cell>
        </row>
        <row r="366">
          <cell r="B366" t="str">
            <v>309  OSASCO SETOR DE ELETROCARDIOGRAMA</v>
          </cell>
          <cell r="C366">
            <v>170000009</v>
          </cell>
        </row>
        <row r="367">
          <cell r="B367" t="str">
            <v>309  OSASCO SETOR ECOCARDIOGRAMA</v>
          </cell>
          <cell r="C367">
            <v>175410109</v>
          </cell>
        </row>
        <row r="368">
          <cell r="B368" t="str">
            <v>309  OSASCO SETOR LABORATÓRIO</v>
          </cell>
          <cell r="C368">
            <v>175420109</v>
          </cell>
        </row>
        <row r="369">
          <cell r="B369" t="str">
            <v>309  OSASCO SETOR PROCEDIMENTOS</v>
          </cell>
          <cell r="C369">
            <v>175420409</v>
          </cell>
        </row>
        <row r="370">
          <cell r="B370" t="str">
            <v>309  OSASCO SETOR ULTRASSONOGRAFIA</v>
          </cell>
          <cell r="C370">
            <v>175420509</v>
          </cell>
        </row>
        <row r="371">
          <cell r="B371" t="str">
            <v>309  PROJETO OSASCO</v>
          </cell>
          <cell r="C371">
            <v>175420709</v>
          </cell>
        </row>
        <row r="372">
          <cell r="B372" t="str">
            <v>312  RIVER DEPTO. DE ATENDIMENTO À CLIENTES</v>
          </cell>
          <cell r="C372">
            <v>175420909</v>
          </cell>
        </row>
        <row r="373">
          <cell r="B373" t="str">
            <v>312  RIVER DEPTO. DE ATENDIMENTO AO CLIENTE</v>
          </cell>
          <cell r="C373">
            <v>175421009</v>
          </cell>
        </row>
        <row r="374">
          <cell r="B374" t="str">
            <v>312  RIVER DIVISÃO DE ATENDIMENTO À CLIENTES</v>
          </cell>
          <cell r="C374">
            <v>175421109</v>
          </cell>
        </row>
        <row r="375">
          <cell r="B375" t="str">
            <v>312  RIVER GERÊNCIA DE ATENDIMENTO AO CLIENTE</v>
          </cell>
          <cell r="C375">
            <v>175421209</v>
          </cell>
        </row>
        <row r="376">
          <cell r="B376" t="str">
            <v>312  RIVER SETOR AUTORIZAÇÕES CAC</v>
          </cell>
          <cell r="C376">
            <v>175421409</v>
          </cell>
        </row>
        <row r="377">
          <cell r="B377" t="str">
            <v>312  RIVER SETOR CENTRAL DE ATEND. 24 HORAS</v>
          </cell>
          <cell r="C377">
            <v>175421609</v>
          </cell>
        </row>
        <row r="378">
          <cell r="B378" t="str">
            <v>312  RIVER SETOR CENTRAL DE EMISSÃO DE GUIAS</v>
          </cell>
          <cell r="C378">
            <v>175421809</v>
          </cell>
        </row>
        <row r="379">
          <cell r="B379" t="str">
            <v>312  RIVER SETOR CENTRAL MARC. DE CONSULTA/EX</v>
          </cell>
          <cell r="C379">
            <v>175422009</v>
          </cell>
        </row>
        <row r="380">
          <cell r="B380" t="str">
            <v>312  RIVER SETOR DE ATENDIMENTO AO CORRETOR</v>
          </cell>
          <cell r="C380">
            <v>176010209</v>
          </cell>
        </row>
        <row r="381">
          <cell r="B381" t="str">
            <v>312  RIVER SETOR DE ATENDIMETNO 24 HORAS</v>
          </cell>
          <cell r="C381">
            <v>190000009</v>
          </cell>
        </row>
        <row r="382">
          <cell r="B382" t="str">
            <v>312  RIVER SETOR DE ENTREVISTA QUALIFICADA</v>
          </cell>
          <cell r="C382">
            <v>195410109</v>
          </cell>
        </row>
        <row r="383">
          <cell r="B383" t="str">
            <v>312  RIVER SETOR DE MARC. DE CONSULTA/EXAME</v>
          </cell>
          <cell r="C383">
            <v>195420109</v>
          </cell>
        </row>
        <row r="384">
          <cell r="B384" t="str">
            <v>312  RIVER SETOR DE TELEMARKETING</v>
          </cell>
          <cell r="C384">
            <v>195420509</v>
          </cell>
        </row>
        <row r="385">
          <cell r="B385" t="str">
            <v>312  RIVER SETOR DE TELEMARKETING</v>
          </cell>
          <cell r="C385">
            <v>195420609</v>
          </cell>
        </row>
        <row r="386">
          <cell r="B386" t="str">
            <v>312  RIVER SETOR DE TELEMARKETING</v>
          </cell>
          <cell r="C386">
            <v>195420809</v>
          </cell>
        </row>
        <row r="387">
          <cell r="B387" t="str">
            <v>314  RIVER CENTRAL CTAS MÉDICAS REC. PRÓPRIOS</v>
          </cell>
          <cell r="C387">
            <v>195421109</v>
          </cell>
        </row>
        <row r="388">
          <cell r="B388" t="str">
            <v>314  RIVER CREDENCIADOS ODONTOLOGIA</v>
          </cell>
          <cell r="C388">
            <v>195421409</v>
          </cell>
        </row>
        <row r="389">
          <cell r="B389" t="str">
            <v>314  RIVER DEPTO ANÁLISE CONTAS MÉDICAS</v>
          </cell>
          <cell r="C389">
            <v>195421609</v>
          </cell>
        </row>
        <row r="390">
          <cell r="B390" t="str">
            <v>314  RIVER DEPTO CTAS MÉDICAS BRASÍLIA</v>
          </cell>
          <cell r="C390">
            <v>196010209</v>
          </cell>
        </row>
        <row r="391">
          <cell r="B391" t="str">
            <v>314  RIVER DEPTO CTAS MÉDICAS REC. GLOSAS</v>
          </cell>
          <cell r="C391">
            <v>210000009</v>
          </cell>
        </row>
        <row r="392">
          <cell r="B392" t="str">
            <v>314  RIVER DEPTO CTAS MÉDICAS RECIFE</v>
          </cell>
          <cell r="C392">
            <v>215410109</v>
          </cell>
        </row>
        <row r="393">
          <cell r="B393" t="str">
            <v>314  RIVER DEPTO CTAS MÉDICAS REEMBOLSO</v>
          </cell>
          <cell r="C393">
            <v>215420409</v>
          </cell>
        </row>
        <row r="394">
          <cell r="B394" t="str">
            <v>314  RIVER DEPTO CTAS MEDICAS RIO DE JANEIRO</v>
          </cell>
          <cell r="C394">
            <v>215420509</v>
          </cell>
        </row>
        <row r="395">
          <cell r="B395" t="str">
            <v>314  RIVER DEPTO CTAS MÉDICAS SALVADOR</v>
          </cell>
          <cell r="C395">
            <v>215420709</v>
          </cell>
        </row>
        <row r="396">
          <cell r="B396" t="str">
            <v>314  RIVER DEPTO CTAS MÉDICAS UBERLÂNDIA</v>
          </cell>
          <cell r="C396">
            <v>215420909</v>
          </cell>
        </row>
        <row r="397">
          <cell r="B397" t="str">
            <v>314  RIVER DEPTO CTAS MÉD-SIST. E RELATÓRIOS</v>
          </cell>
          <cell r="C397">
            <v>215421109</v>
          </cell>
        </row>
        <row r="398">
          <cell r="B398" t="str">
            <v>314  RIVER DEPTO REEMB/REC.GLOSAS CTAS MED</v>
          </cell>
          <cell r="C398">
            <v>215421209</v>
          </cell>
        </row>
        <row r="399">
          <cell r="B399" t="str">
            <v>314  RIVER DEPTO. DE REEMBOLSO</v>
          </cell>
          <cell r="C399">
            <v>215421409</v>
          </cell>
        </row>
        <row r="400">
          <cell r="B400" t="str">
            <v>314  RIVER DEPTO. RECURSOS DE GLOSA</v>
          </cell>
          <cell r="C400">
            <v>215421609</v>
          </cell>
        </row>
        <row r="401">
          <cell r="B401" t="str">
            <v>314  RIVER GERÊNCIA DE CONTAS MÉDICAS</v>
          </cell>
          <cell r="C401">
            <v>215422009</v>
          </cell>
        </row>
        <row r="402">
          <cell r="B402" t="str">
            <v>314  RIVER SERV. MÉD. CRED.- CONTAS MÉDICAS</v>
          </cell>
          <cell r="C402">
            <v>216010209</v>
          </cell>
        </row>
        <row r="403">
          <cell r="B403" t="str">
            <v>315  RIVER DIRETORIA ADJ. RELAC. C/ CREDENC.</v>
          </cell>
          <cell r="C403">
            <v>220000009</v>
          </cell>
        </row>
        <row r="404">
          <cell r="B404" t="str">
            <v>317  RIVER DEPARTAMENTO DE AUDITORIA</v>
          </cell>
          <cell r="C404">
            <v>225410109</v>
          </cell>
        </row>
        <row r="405">
          <cell r="B405" t="str">
            <v>317  RIVER DEPTO. DE CONTABILIDADE</v>
          </cell>
          <cell r="C405">
            <v>225420609</v>
          </cell>
        </row>
        <row r="406">
          <cell r="B406" t="str">
            <v>317  RIVER DEPTO. DE CUSTOS E ORÇAMENTO</v>
          </cell>
          <cell r="C406">
            <v>225420809</v>
          </cell>
        </row>
        <row r="407">
          <cell r="B407" t="str">
            <v>317  RIVER DEPTO. PLANEJAMENTO CONTROLADORIA</v>
          </cell>
          <cell r="C407">
            <v>225421209</v>
          </cell>
        </row>
        <row r="408">
          <cell r="B408" t="str">
            <v>317  RIVER DEPTO. TÉCNICO DE COMISSÕES</v>
          </cell>
          <cell r="C408">
            <v>225421409</v>
          </cell>
        </row>
        <row r="409">
          <cell r="B409" t="str">
            <v>317  RIVER DIR. EXEC. DE CONTROL. E AUDITORIA</v>
          </cell>
          <cell r="C409">
            <v>225421609</v>
          </cell>
        </row>
        <row r="410">
          <cell r="B410" t="str">
            <v>317  RIVER GERÊNCIA DE AUDITORIA INTERNA</v>
          </cell>
          <cell r="C410">
            <v>226010209</v>
          </cell>
        </row>
        <row r="411">
          <cell r="B411" t="str">
            <v>317  RIVER GERÊNCIA DE CONTROLADORIA</v>
          </cell>
          <cell r="C411">
            <v>230000009</v>
          </cell>
        </row>
        <row r="412">
          <cell r="B412" t="str">
            <v>318  RIVER DEPTO. ADM. SERV. CONTRATADOS</v>
          </cell>
          <cell r="C412">
            <v>235410109</v>
          </cell>
        </row>
        <row r="413">
          <cell r="B413" t="str">
            <v>318  RIVER DEPTO. ADM. SUPRIMENTOS</v>
          </cell>
          <cell r="C413">
            <v>235420509</v>
          </cell>
        </row>
        <row r="414">
          <cell r="B414" t="str">
            <v>318  RIVER GERÊNCIA DE ADM. E SUPRIMENTOS</v>
          </cell>
          <cell r="C414">
            <v>235420709</v>
          </cell>
        </row>
        <row r="415">
          <cell r="B415" t="str">
            <v>318  RIVER SETOR DE COMPRAS</v>
          </cell>
          <cell r="C415">
            <v>235421109</v>
          </cell>
        </row>
        <row r="416">
          <cell r="B416" t="str">
            <v>318  RIVER SETOR DE EXPEDIÇÃO/TRANSP./CÓPIAS</v>
          </cell>
          <cell r="C416">
            <v>235421209</v>
          </cell>
        </row>
        <row r="417">
          <cell r="B417" t="str">
            <v>318  RIVER SETOR DE PROJETOS</v>
          </cell>
          <cell r="C417">
            <v>235421409</v>
          </cell>
        </row>
        <row r="418">
          <cell r="B418" t="str">
            <v>318  RIVER SETOR MANUTENÇÃO C. MÉDICOS E ADM.</v>
          </cell>
          <cell r="C418">
            <v>235421609</v>
          </cell>
        </row>
        <row r="419">
          <cell r="B419" t="str">
            <v>319  RIVER DEPTO. FINANCEIRO</v>
          </cell>
          <cell r="C419">
            <v>236010209</v>
          </cell>
        </row>
        <row r="420">
          <cell r="B420" t="str">
            <v>319  RIVER GERÊNCIA FINANCEIRA</v>
          </cell>
          <cell r="C420">
            <v>240000009</v>
          </cell>
        </row>
        <row r="421">
          <cell r="B421" t="str">
            <v>319  RIVER SETOR CONTAS A RECEBER P.F.</v>
          </cell>
          <cell r="C421">
            <v>245410109</v>
          </cell>
        </row>
        <row r="422">
          <cell r="B422" t="str">
            <v>319  RIVER SETOR CONTAS A RECEBER P.J.</v>
          </cell>
          <cell r="C422">
            <v>245420509</v>
          </cell>
        </row>
        <row r="423">
          <cell r="B423" t="str">
            <v>319  RIVER SETOR CTAS. A RECEBER HOSPITAIS</v>
          </cell>
          <cell r="C423">
            <v>245421209</v>
          </cell>
        </row>
        <row r="424">
          <cell r="B424" t="str">
            <v>319  RIVER SETOR DE CONTAS A PAGAR</v>
          </cell>
          <cell r="C424">
            <v>245421409</v>
          </cell>
        </row>
        <row r="425">
          <cell r="B425" t="str">
            <v>319  RIVER SETOR EMPREENDIMENTO</v>
          </cell>
          <cell r="C425">
            <v>245421609</v>
          </cell>
        </row>
        <row r="426">
          <cell r="B426" t="str">
            <v>321  RIVER COMISSÕES CORRETORES S. PAULO P.F.</v>
          </cell>
          <cell r="C426">
            <v>245422009</v>
          </cell>
        </row>
        <row r="427">
          <cell r="B427" t="str">
            <v>321  RIVER COMISSÕES CORRETORES S. PAULO P.J.</v>
          </cell>
          <cell r="C427">
            <v>246010209</v>
          </cell>
        </row>
        <row r="428">
          <cell r="B428" t="str">
            <v>321  RIVER DIR. ADJ. DE NEGÓCIOS PF</v>
          </cell>
          <cell r="C428">
            <v>250000009</v>
          </cell>
        </row>
        <row r="429">
          <cell r="B429" t="str">
            <v>321  RIVER GERÊNCIA DE NEGÓCIOS PF</v>
          </cell>
          <cell r="C429">
            <v>255410109</v>
          </cell>
        </row>
        <row r="430">
          <cell r="B430" t="str">
            <v>323  RIVER DEPTO. ATEND. A CLIENTES PJ</v>
          </cell>
          <cell r="C430">
            <v>255421409</v>
          </cell>
        </row>
        <row r="431">
          <cell r="B431" t="str">
            <v>323  RIVER DEPTO. DE ATEND. A CLIENTES P.J.</v>
          </cell>
          <cell r="C431">
            <v>255421609</v>
          </cell>
        </row>
        <row r="432">
          <cell r="B432" t="str">
            <v>323  RIVER DIVISÃO DE FIDELIZAÇÃO/ADM. CONTR.</v>
          </cell>
          <cell r="C432">
            <v>405410009</v>
          </cell>
        </row>
        <row r="433">
          <cell r="B433" t="str">
            <v>323  RIVER GER. RELACIONAMENTO C/ CLIEN. SP</v>
          </cell>
          <cell r="C433">
            <v>405410109</v>
          </cell>
        </row>
        <row r="434">
          <cell r="B434" t="str">
            <v>323  RIVER SETOR CENTRAL ATEND. A P.J.</v>
          </cell>
          <cell r="C434">
            <v>405410209</v>
          </cell>
        </row>
        <row r="435">
          <cell r="B435" t="str">
            <v>323  RIVER SETOR CENTRAL DE ATEND. P. J.</v>
          </cell>
          <cell r="C435">
            <v>405410309</v>
          </cell>
        </row>
        <row r="436">
          <cell r="B436" t="str">
            <v>323  RIVER SETOR DE ADM. DE CONTRATOS</v>
          </cell>
          <cell r="C436">
            <v>405410409</v>
          </cell>
        </row>
        <row r="437">
          <cell r="B437" t="str">
            <v>323  RIVER SETOR DE ADMINISTRAÇÃO DE CONTRATO</v>
          </cell>
          <cell r="C437">
            <v>405410509</v>
          </cell>
        </row>
        <row r="438">
          <cell r="B438" t="str">
            <v>324  RIVER DIRETORIA EX. COMERCIAL</v>
          </cell>
          <cell r="C438">
            <v>405410609</v>
          </cell>
        </row>
        <row r="439">
          <cell r="B439" t="str">
            <v>325  RIVER DIVISÃO DE ATENDIMENTO NACIONAL</v>
          </cell>
          <cell r="C439">
            <v>405410709</v>
          </cell>
        </row>
        <row r="440">
          <cell r="B440" t="str">
            <v>325  RIVER GER. RELACIONAMENTO C/ CLIENTES BR</v>
          </cell>
          <cell r="C440">
            <v>405410809</v>
          </cell>
        </row>
        <row r="441">
          <cell r="B441" t="str">
            <v>326  MINAS GERAIS</v>
          </cell>
          <cell r="C441">
            <v>405410909</v>
          </cell>
        </row>
        <row r="442">
          <cell r="B442" t="str">
            <v>326  MINAS GERAIS CREDENCIADOS - OUTROS EM BR</v>
          </cell>
          <cell r="C442">
            <v>405421409</v>
          </cell>
        </row>
        <row r="443">
          <cell r="B443" t="str">
            <v>326  MINAS GERAIS CREDENCIADOS - OUTROS EM MG</v>
          </cell>
          <cell r="C443">
            <v>405422409</v>
          </cell>
        </row>
        <row r="444">
          <cell r="B444" t="str">
            <v>326  MINAS GERAIS CREDENCIADOS - OUTROS EM NN</v>
          </cell>
          <cell r="C444">
            <v>500000009</v>
          </cell>
        </row>
        <row r="445">
          <cell r="B445" t="str">
            <v>326  MINAS GERAIS CREDENCIADOS - OUTROS EM RE</v>
          </cell>
          <cell r="C445">
            <v>505800009</v>
          </cell>
        </row>
        <row r="446">
          <cell r="B446" t="str">
            <v>326  MINAS GERAIS CREDENCIADOS - OUTROS EM SA</v>
          </cell>
          <cell r="C446">
            <v>505800109</v>
          </cell>
        </row>
        <row r="447">
          <cell r="B447" t="str">
            <v>326  MINAS GERAIS CREDENCIADOS - OUTROS EM SP</v>
          </cell>
          <cell r="C447">
            <v>505800209</v>
          </cell>
        </row>
        <row r="448">
          <cell r="B448" t="str">
            <v>326  MINAS GERAIS CREDENCIADOS OUTROS EM VG</v>
          </cell>
          <cell r="C448">
            <v>505800309</v>
          </cell>
        </row>
        <row r="449">
          <cell r="B449" t="str">
            <v>326  MINAS GERAIS GERÊNCIA ADMINISTRATIVA</v>
          </cell>
          <cell r="C449">
            <v>505800409</v>
          </cell>
        </row>
        <row r="450">
          <cell r="B450" t="str">
            <v>327  RECIFE</v>
          </cell>
          <cell r="C450">
            <v>505800609</v>
          </cell>
        </row>
        <row r="451">
          <cell r="B451" t="str">
            <v>327  RECIFE CREDENCIADOS - OUTROS EM BRA</v>
          </cell>
          <cell r="C451">
            <v>505810009</v>
          </cell>
        </row>
        <row r="452">
          <cell r="B452" t="str">
            <v>327  RECIFE CREDENCIADOS - OUTROS EM NN</v>
          </cell>
          <cell r="C452">
            <v>505810109</v>
          </cell>
        </row>
        <row r="453">
          <cell r="B453" t="str">
            <v>327  RECIFE CREDENCIADOS - OUTROS EM RE</v>
          </cell>
          <cell r="C453">
            <v>600000009</v>
          </cell>
        </row>
        <row r="454">
          <cell r="B454" t="str">
            <v>327  RECIFE CREDENCIADOS - OUTROS EM SA</v>
          </cell>
          <cell r="C454">
            <v>605000109</v>
          </cell>
        </row>
        <row r="455">
          <cell r="B455" t="str">
            <v>327  RECIFE CREDENCIADOS - OUTROS EM SP</v>
          </cell>
          <cell r="C455">
            <v>605000209</v>
          </cell>
        </row>
        <row r="456">
          <cell r="B456" t="str">
            <v>327  RECIFE CREDENCIADOS - OUTROS EM UB</v>
          </cell>
          <cell r="C456">
            <v>605000309</v>
          </cell>
        </row>
        <row r="457">
          <cell r="B457" t="str">
            <v>327  RECIFE CREDENCIADOS OUTROS EM VG</v>
          </cell>
          <cell r="C457">
            <v>605000409</v>
          </cell>
        </row>
        <row r="458">
          <cell r="B458" t="str">
            <v>327  RECIFE GERÊNCIA ADMINISTRATIVA</v>
          </cell>
          <cell r="C458">
            <v>605000509</v>
          </cell>
        </row>
        <row r="459">
          <cell r="B459" t="str">
            <v>327  RECIFE SETOR ATENDIMENTO NACIONAL</v>
          </cell>
          <cell r="C459">
            <v>605000609</v>
          </cell>
        </row>
        <row r="460">
          <cell r="B460" t="str">
            <v>327  SERV. MED. HOSP. COLET. GLOBAL - LX</v>
          </cell>
          <cell r="C460">
            <v>605000709</v>
          </cell>
        </row>
        <row r="461">
          <cell r="B461" t="str">
            <v>327  SERV. MED. HOSP. COLET. GLOBAL - SR</v>
          </cell>
          <cell r="C461">
            <v>605800009</v>
          </cell>
        </row>
        <row r="462">
          <cell r="B462" t="str">
            <v>327  SERV. MED. HOSP. COLET. GLOBAL - ST</v>
          </cell>
          <cell r="C462">
            <v>605800109</v>
          </cell>
        </row>
        <row r="463">
          <cell r="B463" t="str">
            <v>327  SERV. MÉD. HOSP. COLETIVO - GERAL</v>
          </cell>
          <cell r="C463">
            <v>605800309</v>
          </cell>
        </row>
        <row r="464">
          <cell r="B464" t="str">
            <v>327  SERV.MED.HOSP.COLET. BASICO - LX</v>
          </cell>
          <cell r="C464">
            <v>605800409</v>
          </cell>
        </row>
        <row r="465">
          <cell r="B465" t="str">
            <v>327  SERV.MED.HOSP.COLET. BASICO - ST</v>
          </cell>
          <cell r="C465">
            <v>605800609</v>
          </cell>
        </row>
        <row r="466">
          <cell r="B466" t="str">
            <v>327  SERV.MÉD.HOSP.COLET. PLUS - LX</v>
          </cell>
          <cell r="C466">
            <v>610000009</v>
          </cell>
        </row>
        <row r="467">
          <cell r="B467" t="str">
            <v>327  SERV.MÉD.HOSP.COLET. PLUS - ST</v>
          </cell>
          <cell r="C467">
            <v>615000109</v>
          </cell>
        </row>
        <row r="468">
          <cell r="B468" t="str">
            <v>327  SERV.MED.HOSP.COLET. PLUS II - LX</v>
          </cell>
          <cell r="C468">
            <v>615000209</v>
          </cell>
        </row>
        <row r="469">
          <cell r="B469" t="str">
            <v>327  SERV.MED.HOSP.COLET. PLUS II - ST</v>
          </cell>
          <cell r="C469">
            <v>615000309</v>
          </cell>
        </row>
        <row r="470">
          <cell r="B470" t="str">
            <v>327  SERV.MED.HOSP.COLET. PREMIUM - LX</v>
          </cell>
          <cell r="C470">
            <v>615000409</v>
          </cell>
        </row>
        <row r="471">
          <cell r="B471" t="str">
            <v>327  SERV.MED.HOSP.COLET. PREMIUM - ST</v>
          </cell>
          <cell r="C471">
            <v>615000509</v>
          </cell>
        </row>
        <row r="472">
          <cell r="B472" t="str">
            <v>327  SERV.MED.HOSP.COLETIVO PREMIUM II - LX</v>
          </cell>
          <cell r="C472">
            <v>615000609</v>
          </cell>
        </row>
        <row r="473">
          <cell r="B473" t="str">
            <v>327  SERV.MED.HOSP.COLETIVO PREMIUM II - ST</v>
          </cell>
          <cell r="C473">
            <v>615000709</v>
          </cell>
        </row>
        <row r="474">
          <cell r="B474" t="str">
            <v>329  RIVER ASSESSORIA JURÍDICA</v>
          </cell>
          <cell r="C474">
            <v>615800009</v>
          </cell>
        </row>
        <row r="475">
          <cell r="B475" t="str">
            <v>330  CENTRO MEDICO ZONA NORTE</v>
          </cell>
          <cell r="C475">
            <v>615800109</v>
          </cell>
        </row>
        <row r="476">
          <cell r="B476" t="str">
            <v>330  PROJETO CENTRO MEDICO ZONA NORTE</v>
          </cell>
          <cell r="C476">
            <v>615800309</v>
          </cell>
        </row>
        <row r="477">
          <cell r="B477" t="str">
            <v>330  Z NORTE COLETIVO VIVABEM-ST</v>
          </cell>
          <cell r="C477">
            <v>615800409</v>
          </cell>
        </row>
        <row r="478">
          <cell r="B478" t="str">
            <v>330  Z NORTE INDIV./FAM.VIVABEM -ST</v>
          </cell>
          <cell r="C478">
            <v>615800609</v>
          </cell>
        </row>
        <row r="479">
          <cell r="B479" t="str">
            <v>330  Z NORTE REPASSE DE HONORARIOS MEDICOS</v>
          </cell>
          <cell r="C479">
            <v>618500109</v>
          </cell>
        </row>
        <row r="480">
          <cell r="B480" t="str">
            <v>330  Z NORTE SETOR ADMINISTRAÇÃO</v>
          </cell>
          <cell r="C480">
            <v>650000009</v>
          </cell>
        </row>
        <row r="481">
          <cell r="B481" t="str">
            <v>330  Z NORTE SETOR AUDIOMETRIA</v>
          </cell>
          <cell r="C481">
            <v>655000109</v>
          </cell>
        </row>
        <row r="482">
          <cell r="B482" t="str">
            <v>330  Z NORTE SETOR CIRURGIA UROLÓGICA</v>
          </cell>
          <cell r="C482">
            <v>655000209</v>
          </cell>
        </row>
        <row r="483">
          <cell r="B483" t="str">
            <v>330  Z NORTE SETOR CLÍNICO CONSULTAS</v>
          </cell>
          <cell r="C483">
            <v>655000309</v>
          </cell>
        </row>
        <row r="484">
          <cell r="B484" t="str">
            <v>330  Z NORTE SETOR COLPOSCOPIA</v>
          </cell>
          <cell r="C484">
            <v>655000409</v>
          </cell>
        </row>
        <row r="485">
          <cell r="B485" t="str">
            <v>330  Z NORTE SETOR ECOCARDIOGRAMA</v>
          </cell>
          <cell r="C485">
            <v>655000509</v>
          </cell>
        </row>
        <row r="486">
          <cell r="B486" t="str">
            <v>330  Z NORTE SETOR ELETROCARDIOGRAMA</v>
          </cell>
          <cell r="C486">
            <v>655000609</v>
          </cell>
        </row>
        <row r="487">
          <cell r="B487" t="str">
            <v>330  Z NORTE SETOR ENDOSCOPIA</v>
          </cell>
          <cell r="C487">
            <v>655000709</v>
          </cell>
        </row>
        <row r="488">
          <cell r="B488" t="str">
            <v>330  Z NORTE SETOR LABORATÓRIO</v>
          </cell>
          <cell r="C488">
            <v>655800009</v>
          </cell>
        </row>
        <row r="489">
          <cell r="B489" t="str">
            <v>330  Z NORTE SETOR PEQUENA CIRURGIA</v>
          </cell>
          <cell r="C489">
            <v>655800109</v>
          </cell>
        </row>
        <row r="490">
          <cell r="B490" t="str">
            <v>330  Z NORTE SETOR PROCEDIMENTOS</v>
          </cell>
          <cell r="C490">
            <v>655800309</v>
          </cell>
        </row>
        <row r="491">
          <cell r="B491" t="str">
            <v>330  Z NORTE SETOR RAIO - X</v>
          </cell>
          <cell r="C491">
            <v>655800409</v>
          </cell>
        </row>
        <row r="492">
          <cell r="B492" t="str">
            <v>330  Z NORTE SETOR ULTRASSONOGRAFIA</v>
          </cell>
          <cell r="C492">
            <v>655800609</v>
          </cell>
        </row>
        <row r="493">
          <cell r="B493" t="str">
            <v>334  SALVADOR</v>
          </cell>
          <cell r="C493">
            <v>655810009</v>
          </cell>
        </row>
        <row r="494">
          <cell r="B494" t="str">
            <v>334  SALVADOR CREDENCIADOS - OUTROS EM BRA</v>
          </cell>
          <cell r="C494">
            <v>670000009</v>
          </cell>
        </row>
        <row r="495">
          <cell r="B495" t="str">
            <v>334  SALVADOR CREDENCIADOS - OUTROS EM NN</v>
          </cell>
          <cell r="C495">
            <v>675000109</v>
          </cell>
        </row>
        <row r="496">
          <cell r="B496" t="str">
            <v>334  SALVADOR CREDENCIADOS - OUTROS EM RE</v>
          </cell>
          <cell r="C496">
            <v>675000209</v>
          </cell>
        </row>
        <row r="497">
          <cell r="B497" t="str">
            <v>334  SALVADOR CREDENCIADOS - OUTROS EM SA</v>
          </cell>
          <cell r="C497">
            <v>675000309</v>
          </cell>
        </row>
        <row r="498">
          <cell r="B498" t="str">
            <v>334  SALVADOR CREDENCIADOS - OUTROS EM SP</v>
          </cell>
          <cell r="C498">
            <v>675000409</v>
          </cell>
        </row>
        <row r="499">
          <cell r="B499" t="str">
            <v>334  SALVADOR CREDENCIADOS - OUTROS EM UB</v>
          </cell>
          <cell r="C499">
            <v>675000509</v>
          </cell>
        </row>
        <row r="500">
          <cell r="B500" t="str">
            <v>334  SALVADOR CREDENCIADOS OUTROS EM VG</v>
          </cell>
          <cell r="C500">
            <v>675000709</v>
          </cell>
        </row>
        <row r="501">
          <cell r="B501" t="str">
            <v>334  SALVADOR GERÊNCIA ADMINISTRATIVA</v>
          </cell>
          <cell r="C501">
            <v>675800009</v>
          </cell>
        </row>
        <row r="502">
          <cell r="B502" t="str">
            <v>334  SALVADOR SERVS. MED. CREDENCIADOS</v>
          </cell>
          <cell r="C502">
            <v>675800109</v>
          </cell>
        </row>
        <row r="503">
          <cell r="B503" t="str">
            <v>338  RIVER CREDENCIADOS - OUTROS EM BRA</v>
          </cell>
          <cell r="C503">
            <v>675800209</v>
          </cell>
        </row>
        <row r="504">
          <cell r="B504" t="str">
            <v>338  RIVER CREDENCIADOS - OUTROS EM NN</v>
          </cell>
          <cell r="C504">
            <v>675800309</v>
          </cell>
        </row>
        <row r="505">
          <cell r="B505" t="str">
            <v>338  RIVER CREDENCIADOS - OUTROS EM RE</v>
          </cell>
          <cell r="C505">
            <v>675800409</v>
          </cell>
        </row>
        <row r="506">
          <cell r="B506" t="str">
            <v>338  RIVER CREDENCIADOS - OUTROS EM SA</v>
          </cell>
          <cell r="C506">
            <v>675800609</v>
          </cell>
        </row>
        <row r="507">
          <cell r="B507" t="str">
            <v>338  RIVER CREDENCIADOS - OUTROS EM SP</v>
          </cell>
          <cell r="C507">
            <v>961180009</v>
          </cell>
        </row>
        <row r="508">
          <cell r="B508" t="str">
            <v>338  RIVER CREDENCIADOS - OUTROS EM UB</v>
          </cell>
          <cell r="C508">
            <v>961190009</v>
          </cell>
        </row>
        <row r="509">
          <cell r="B509" t="str">
            <v>338  RIVER DIRETORIA EXEC.TÉCNICA</v>
          </cell>
          <cell r="C509">
            <v>961220009</v>
          </cell>
        </row>
        <row r="510">
          <cell r="B510" t="str">
            <v>338  RIVER SERV. MÉDIC. CRED. - OUTROS</v>
          </cell>
          <cell r="C510">
            <v>963020009</v>
          </cell>
        </row>
        <row r="511">
          <cell r="B511" t="str">
            <v>339  RIVER COMISSÕES EQ. PROPRIA P.J.</v>
          </cell>
          <cell r="C511">
            <v>963020209</v>
          </cell>
        </row>
        <row r="512">
          <cell r="B512" t="str">
            <v>339  RIVER DEPTO. DE VENDAS P JURIDICA</v>
          </cell>
          <cell r="C512">
            <v>963030009</v>
          </cell>
        </row>
        <row r="513">
          <cell r="B513" t="str">
            <v>339  RIVER GERÊNCIA DE NEGÓCIOS PJ SP</v>
          </cell>
          <cell r="C513">
            <v>963030209</v>
          </cell>
        </row>
        <row r="514">
          <cell r="B514" t="str">
            <v>340  BRASILIA</v>
          </cell>
          <cell r="C514">
            <v>963040009</v>
          </cell>
        </row>
        <row r="515">
          <cell r="B515" t="str">
            <v>340  BRASILIA - EMPRESA ASEFE</v>
          </cell>
          <cell r="C515">
            <v>963040209</v>
          </cell>
        </row>
        <row r="516">
          <cell r="B516" t="str">
            <v>340  BRASILIA CREDENCIADOS - OUTROS EM BRA</v>
          </cell>
          <cell r="C516">
            <v>963050009</v>
          </cell>
        </row>
        <row r="517">
          <cell r="B517" t="str">
            <v>340  BRASILIA CREDENCIADOS - OUTROS EM NN</v>
          </cell>
          <cell r="C517">
            <v>963050209</v>
          </cell>
        </row>
        <row r="518">
          <cell r="B518" t="str">
            <v>340  BRASILIA CREDENCIADOS - OUTROS EM RE</v>
          </cell>
          <cell r="C518">
            <v>981000009</v>
          </cell>
        </row>
        <row r="519">
          <cell r="B519" t="str">
            <v>340  BRASILIA CREDENCIADOS - OUTROS EM SA</v>
          </cell>
          <cell r="C519">
            <v>981000109</v>
          </cell>
        </row>
        <row r="520">
          <cell r="B520" t="str">
            <v>340  BRASILIA CREDENCIADOS - OUTROS EM SP</v>
          </cell>
          <cell r="C520">
            <v>981000209</v>
          </cell>
        </row>
        <row r="521">
          <cell r="B521" t="str">
            <v>340  BRASILIA CREDENCIADOS - OUTROS EM UB</v>
          </cell>
          <cell r="C521">
            <v>981000309</v>
          </cell>
        </row>
        <row r="522">
          <cell r="B522" t="str">
            <v>340  BRASILIA GERÊNCIA ADMINISTRATIVA</v>
          </cell>
          <cell r="C522">
            <v>982000009</v>
          </cell>
        </row>
        <row r="523">
          <cell r="B523" t="str">
            <v>342  RIVER GERÊNCIA DE ACEITAÇÃO E RISCOS</v>
          </cell>
          <cell r="C523">
            <v>982010009</v>
          </cell>
        </row>
        <row r="524">
          <cell r="B524" t="str">
            <v>344  RIVER CADASTRO - RATEIO CARTEIRINHAS</v>
          </cell>
          <cell r="C524">
            <v>982210009</v>
          </cell>
        </row>
        <row r="525">
          <cell r="B525" t="str">
            <v>344  RIVER DEPTO. ADM. DE VENDAS</v>
          </cell>
          <cell r="C525">
            <v>982300009</v>
          </cell>
        </row>
        <row r="526">
          <cell r="B526" t="str">
            <v>344  RIVER DEPTO. DE ANÁLISE DE PROPOSTA</v>
          </cell>
          <cell r="C526">
            <v>983100009</v>
          </cell>
        </row>
        <row r="527">
          <cell r="B527" t="str">
            <v>344  RIVER DEPTO. DE CADASTRO</v>
          </cell>
          <cell r="C527">
            <v>983100109</v>
          </cell>
        </row>
        <row r="528">
          <cell r="B528" t="str">
            <v>344  RIVER DEPTO. DE CADASTRO/FATURAMENTO</v>
          </cell>
          <cell r="C528">
            <v>983110009</v>
          </cell>
        </row>
        <row r="529">
          <cell r="B529" t="str">
            <v>344  RIVER DIVISÃO DE CADASTRO - CARTEIRINHAS</v>
          </cell>
          <cell r="C529">
            <v>983120009</v>
          </cell>
        </row>
        <row r="530">
          <cell r="B530" t="str">
            <v>344  RIVER DIVISÃO DE CADASTRO E FATURAMENTO</v>
          </cell>
          <cell r="C530">
            <v>983130009</v>
          </cell>
        </row>
        <row r="531">
          <cell r="B531" t="str">
            <v>344  RIVER GERÊNCIA DE CADASTRO E FATURAMENTO</v>
          </cell>
          <cell r="C531">
            <v>983140009</v>
          </cell>
        </row>
        <row r="532">
          <cell r="B532" t="str">
            <v>347  RIVER DEPTO DE SINISTRO DA REDE CREDENC.</v>
          </cell>
          <cell r="C532">
            <v>983150009</v>
          </cell>
        </row>
        <row r="533">
          <cell r="B533" t="str">
            <v>347  RIVER DEPTO. DE ANÁLISE MÉDICA</v>
          </cell>
          <cell r="C533">
            <v>983160009</v>
          </cell>
        </row>
        <row r="534">
          <cell r="B534" t="str">
            <v>347  RIVER DEPTO. DE AUTORIZAÇÕES MÉDICAS</v>
          </cell>
          <cell r="C534">
            <v>983170009</v>
          </cell>
        </row>
        <row r="535">
          <cell r="B535" t="str">
            <v>347  RIVER GERÊNCIA DE AUTORIZAÇÕES MÉDICAS</v>
          </cell>
          <cell r="C535">
            <v>983180009</v>
          </cell>
        </row>
        <row r="536">
          <cell r="B536" t="str">
            <v>347  RIVER SETOR DE AUTORIZAÇÕES MÉDICAS</v>
          </cell>
          <cell r="C536">
            <v>983190009</v>
          </cell>
        </row>
        <row r="537">
          <cell r="B537" t="str">
            <v>348  MOEMA CENTRAL DE FRACIONAMENTO</v>
          </cell>
          <cell r="C537">
            <v>983190109</v>
          </cell>
        </row>
        <row r="538">
          <cell r="B538" t="str">
            <v>348  MOEMA DEPTO. DE MATERIAIS</v>
          </cell>
          <cell r="C538">
            <v>983190209</v>
          </cell>
        </row>
        <row r="539">
          <cell r="B539" t="str">
            <v>348  MOEMA GERÊNCIA DE MATERIAIS</v>
          </cell>
          <cell r="C539">
            <v>983190219</v>
          </cell>
        </row>
        <row r="540">
          <cell r="B540" t="str">
            <v>348  MOEMA SEÇÃO FARMÁCIA</v>
          </cell>
          <cell r="C540">
            <v>983190229</v>
          </cell>
        </row>
        <row r="541">
          <cell r="B541" t="str">
            <v>348  MOEMA SETOR DE ALMOXARIFADO BÁSICO</v>
          </cell>
          <cell r="C541">
            <v>983190309</v>
          </cell>
        </row>
        <row r="542">
          <cell r="B542" t="str">
            <v>348  MOEMA SETOR DE MANUTENÇÃO MEDIAIS</v>
          </cell>
          <cell r="C542">
            <v>983190409</v>
          </cell>
        </row>
        <row r="543">
          <cell r="B543" t="str">
            <v>348  MOEMA SETOR FARMÁCIA SATÉLITE</v>
          </cell>
          <cell r="C543">
            <v>983190509</v>
          </cell>
        </row>
        <row r="544">
          <cell r="B544" t="str">
            <v>351  C.M. DA MULHER REPASSE DE HONOR. MEDICOS</v>
          </cell>
          <cell r="C544">
            <v>983200009</v>
          </cell>
        </row>
        <row r="545">
          <cell r="B545" t="str">
            <v>351  C.M. DA MULHER SETOR ADMINISTRAÇÃO</v>
          </cell>
          <cell r="C545">
            <v>983200109</v>
          </cell>
        </row>
        <row r="546">
          <cell r="B546" t="str">
            <v>351  C.M. DA MULHER SETOR CLINICO CONSULTAS</v>
          </cell>
          <cell r="C546">
            <v>983210009</v>
          </cell>
        </row>
        <row r="547">
          <cell r="B547" t="str">
            <v>351  C.M. DA MULHER SETOR COLPOSCOPIA</v>
          </cell>
          <cell r="C547">
            <v>983220009</v>
          </cell>
        </row>
        <row r="548">
          <cell r="B548" t="str">
            <v>351  C.M. DA MULHER SETOR DENSITOMETRIA</v>
          </cell>
          <cell r="C548">
            <v>983230009</v>
          </cell>
        </row>
        <row r="549">
          <cell r="B549" t="str">
            <v>351  C.M. DA MULHER SETOR LABORATÓRIO</v>
          </cell>
          <cell r="C549">
            <v>983240009</v>
          </cell>
        </row>
        <row r="550">
          <cell r="B550" t="str">
            <v>351  C.M. DA MULHER SETOR MAMOGRAFIA</v>
          </cell>
          <cell r="C550">
            <v>983250009</v>
          </cell>
        </row>
        <row r="551">
          <cell r="B551" t="str">
            <v>351  C.M. DA MULHER SETOR PROCEDIMENTOS</v>
          </cell>
          <cell r="C551">
            <v>983300009</v>
          </cell>
        </row>
        <row r="552">
          <cell r="B552" t="str">
            <v>351  C.M. DA MULHER SETOR ULTRASSONOGRAFIA</v>
          </cell>
          <cell r="C552">
            <v>983300109</v>
          </cell>
        </row>
        <row r="553">
          <cell r="B553" t="str">
            <v>351  CENTRO MEDICO DA MULHER</v>
          </cell>
          <cell r="C553">
            <v>983300209</v>
          </cell>
        </row>
        <row r="554">
          <cell r="B554" t="str">
            <v>351  PROJETO CENTRO MEDICO DA MULHER</v>
          </cell>
          <cell r="C554">
            <v>983300309</v>
          </cell>
        </row>
        <row r="555">
          <cell r="B555" t="str">
            <v>354  RIVER DEPTO. DE CONTRATOS</v>
          </cell>
          <cell r="C555">
            <v>983310009</v>
          </cell>
        </row>
        <row r="556">
          <cell r="B556" t="str">
            <v>354  RIVER GERÊNCIA ADM. DE CONTRATOS</v>
          </cell>
          <cell r="C556">
            <v>983320009</v>
          </cell>
        </row>
        <row r="557">
          <cell r="B557" t="str">
            <v>355  RIVER DIRETORIA ADJUNTA TÉCNICA</v>
          </cell>
          <cell r="C557">
            <v>983320109</v>
          </cell>
        </row>
        <row r="558">
          <cell r="B558" t="str">
            <v>358  RIVER CONSELHO CONSULTIVO</v>
          </cell>
          <cell r="C558">
            <v>983400009</v>
          </cell>
        </row>
        <row r="559">
          <cell r="B559" t="str">
            <v>358  RIVER SETOR DE EMPREENDIMENTO</v>
          </cell>
          <cell r="C559">
            <v>983400109</v>
          </cell>
        </row>
        <row r="560">
          <cell r="B560" t="str">
            <v>364  RIVER DEPTO DE QUALIDADE E PROCESSOS</v>
          </cell>
          <cell r="C560">
            <v>983400209</v>
          </cell>
        </row>
        <row r="561">
          <cell r="B561" t="str">
            <v>364  RIVER DIRETORIA ADJ. REC. HUM. E ESTRAT.</v>
          </cell>
          <cell r="C561">
            <v>983400309</v>
          </cell>
        </row>
        <row r="562">
          <cell r="B562" t="str">
            <v>368  MOEMA DIRETORIA DE QUALIDADE</v>
          </cell>
          <cell r="C562">
            <v>983400409</v>
          </cell>
        </row>
        <row r="563">
          <cell r="B563" t="str">
            <v>369  RIVER DIR. EXEC. QUALIDADE E RH</v>
          </cell>
          <cell r="C563">
            <v>983410009</v>
          </cell>
        </row>
        <row r="564">
          <cell r="B564" t="str">
            <v>370  RECIFE COMISSÕES P.J.</v>
          </cell>
          <cell r="C564">
            <v>983410109</v>
          </cell>
        </row>
        <row r="565">
          <cell r="B565" t="str">
            <v>370  RECIFE DEPTO. DE NEGÓCIOS PJ</v>
          </cell>
          <cell r="C565">
            <v>983430009</v>
          </cell>
        </row>
        <row r="566">
          <cell r="B566" t="str">
            <v>370  RIVER COMISSÕES CORRETORES RECIFE P.F.</v>
          </cell>
          <cell r="C566">
            <v>983440009</v>
          </cell>
        </row>
        <row r="567">
          <cell r="B567" t="str">
            <v>370  RIVER COMISSÕES CORRETORES RECIFE P.J.</v>
          </cell>
          <cell r="C567">
            <v>983450009</v>
          </cell>
        </row>
        <row r="568">
          <cell r="B568" t="str">
            <v>370  RIVER DEPTO. DE VENDAS - RECIFE</v>
          </cell>
          <cell r="C568">
            <v>984000009</v>
          </cell>
        </row>
        <row r="569">
          <cell r="B569" t="str">
            <v>371  MINAS GERAIS COMISSÕES P.J.</v>
          </cell>
          <cell r="C569">
            <v>984000109</v>
          </cell>
        </row>
        <row r="570">
          <cell r="B570" t="str">
            <v>371  MINAS GERAIS DEPTO. DE NEGÓCIOS PJ</v>
          </cell>
          <cell r="C570">
            <v>984100009</v>
          </cell>
        </row>
        <row r="571">
          <cell r="B571" t="str">
            <v>371  RIVER COMISSÕES CORRETORES UBERL. P.J.</v>
          </cell>
          <cell r="C571">
            <v>984100109</v>
          </cell>
        </row>
        <row r="572">
          <cell r="B572" t="str">
            <v>371  RIVER DEPTO. DE VENDAS - UBERLÂNDIA</v>
          </cell>
          <cell r="C572">
            <v>984100209</v>
          </cell>
        </row>
        <row r="573">
          <cell r="B573" t="str">
            <v>372  RIVER COMISSÕES CORRET. SALVADOR</v>
          </cell>
          <cell r="C573">
            <v>984110009</v>
          </cell>
        </row>
        <row r="574">
          <cell r="B574" t="str">
            <v>372  RIVER DEPTO. DE VENDAS - SALVADOR</v>
          </cell>
          <cell r="C574">
            <v>984110309</v>
          </cell>
        </row>
        <row r="575">
          <cell r="B575" t="str">
            <v>372  SALVADOR COMISSÃO P.J.</v>
          </cell>
          <cell r="C575">
            <v>984200009</v>
          </cell>
        </row>
        <row r="576">
          <cell r="B576" t="str">
            <v>372  SALVADOR GERÊNCIA DE NEGÓCIOS PJ</v>
          </cell>
          <cell r="C576">
            <v>984200109</v>
          </cell>
        </row>
        <row r="577">
          <cell r="B577" t="str">
            <v>373  BRASILIA COMISSÕES P.J.</v>
          </cell>
          <cell r="C577">
            <v>984200209</v>
          </cell>
        </row>
        <row r="578">
          <cell r="B578" t="str">
            <v>373  BRASILIA DEPTO. DE NEGÓCIOS PJ</v>
          </cell>
          <cell r="C578">
            <v>984210009</v>
          </cell>
        </row>
        <row r="579">
          <cell r="B579" t="str">
            <v>373  RIVER COMISSÕES CORRETORES BRASILIA P.J.</v>
          </cell>
          <cell r="C579">
            <v>984220009</v>
          </cell>
        </row>
        <row r="580">
          <cell r="B580" t="str">
            <v>373  RIVER DEPTO. DE VENDAS - BRASÍLIA</v>
          </cell>
          <cell r="C580">
            <v>984220109</v>
          </cell>
        </row>
        <row r="581">
          <cell r="B581" t="str">
            <v>374  RIO DE JANEIRO COMISSÕES P.J.</v>
          </cell>
          <cell r="C581">
            <v>984220209</v>
          </cell>
        </row>
        <row r="582">
          <cell r="B582" t="str">
            <v>374  RIO DE JANEIRO GERÊNCIA DE NEGÓCIOS PJ</v>
          </cell>
          <cell r="C582">
            <v>984230009</v>
          </cell>
        </row>
        <row r="583">
          <cell r="B583" t="str">
            <v>374  RIVER COMISSÕES COR. RIO DE JANEIRO P.J.</v>
          </cell>
          <cell r="C583">
            <v>984230109</v>
          </cell>
        </row>
        <row r="584">
          <cell r="B584" t="str">
            <v>374  RIVER DEPTO. DE VENDAS - RIO DE JANEIRO</v>
          </cell>
          <cell r="C584">
            <v>984230309</v>
          </cell>
        </row>
        <row r="585">
          <cell r="B585" t="str">
            <v>375  RIVER PRESIDÊNCIA</v>
          </cell>
          <cell r="C585">
            <v>984240009</v>
          </cell>
        </row>
        <row r="586">
          <cell r="B586" t="str">
            <v>376  PARTICULAR</v>
          </cell>
          <cell r="C586">
            <v>984240109</v>
          </cell>
        </row>
        <row r="587">
          <cell r="B587" t="str">
            <v>376  RIO DE JANEIRO</v>
          </cell>
          <cell r="C587">
            <v>984250009</v>
          </cell>
        </row>
        <row r="588">
          <cell r="B588" t="str">
            <v>376  RIO DE JANEIRO EXTRA MEDIAL</v>
          </cell>
          <cell r="C588">
            <v>984250109</v>
          </cell>
        </row>
        <row r="589">
          <cell r="B589" t="str">
            <v>376  RIO DE JANEIRO GERÊNCIA ADMINISTRATIVA</v>
          </cell>
          <cell r="C589">
            <v>984260009</v>
          </cell>
        </row>
        <row r="590">
          <cell r="B590" t="str">
            <v>376  RIO DE JANEIRO OUTROS C. ASSISTENCIAIS</v>
          </cell>
          <cell r="C590">
            <v>984270009</v>
          </cell>
        </row>
        <row r="591">
          <cell r="B591" t="str">
            <v>376  RIO DE JANEIRO SERV. MED. CREDENCIADOS</v>
          </cell>
          <cell r="C591">
            <v>984280009</v>
          </cell>
        </row>
        <row r="592">
          <cell r="B592" t="str">
            <v>376  RIO DE JANEIRO SERV. MÉD. HOSP. COLETIVO - GERAL</v>
          </cell>
          <cell r="C592">
            <v>984280109</v>
          </cell>
        </row>
        <row r="593">
          <cell r="B593" t="str">
            <v>376  RIO DE JANEIRO SETOR DE ATEND.A CLIENTES</v>
          </cell>
          <cell r="C593">
            <v>984290009</v>
          </cell>
        </row>
        <row r="594">
          <cell r="B594" t="str">
            <v>377  RIVER DEPTO PLANEJAMENTO DE VENDAS</v>
          </cell>
          <cell r="C594">
            <v>984290109</v>
          </cell>
        </row>
        <row r="595">
          <cell r="B595" t="str">
            <v>377  RIVER DIR. ADJ. COML. PJ - MARKETING</v>
          </cell>
          <cell r="C595">
            <v>984310009</v>
          </cell>
        </row>
        <row r="596">
          <cell r="B596" t="str">
            <v>377  RIVER DIR. ADJ. DE NEGÓCIOS CORPORATIVOS</v>
          </cell>
          <cell r="C596">
            <v>984320009</v>
          </cell>
        </row>
        <row r="597">
          <cell r="B597" t="str">
            <v>378  RIVER DIR. ADJ. DE FILIAIS</v>
          </cell>
          <cell r="C597">
            <v>984400009</v>
          </cell>
        </row>
        <row r="598">
          <cell r="B598" t="str">
            <v>379  RIVER GERÊNCIA DE REMUNERAÇÃO E BENEF.</v>
          </cell>
          <cell r="C598">
            <v>984400309</v>
          </cell>
        </row>
        <row r="599">
          <cell r="B599" t="str">
            <v>379  RIVER SETOR DE REMUNERAÇÃO</v>
          </cell>
          <cell r="C599">
            <v>984410009</v>
          </cell>
        </row>
        <row r="600">
          <cell r="B600" t="str">
            <v>384  CENTRO MÉDICO SAO MIGUEL</v>
          </cell>
          <cell r="C600">
            <v>984410309</v>
          </cell>
        </row>
        <row r="601">
          <cell r="B601" t="str">
            <v>384  PROJETO CENTRO MEDICO SAO MIGUEL</v>
          </cell>
          <cell r="C601">
            <v>984500009</v>
          </cell>
        </row>
        <row r="602">
          <cell r="B602" t="str">
            <v>384  SÃO MIGUEL REPASSE DE HONORÁRIOS MÉDICOS</v>
          </cell>
          <cell r="C602">
            <v>984510009</v>
          </cell>
        </row>
        <row r="603">
          <cell r="B603" t="str">
            <v>384  SÃO MIGUEL SETOR ADMINISTRAÇÃO</v>
          </cell>
          <cell r="C603">
            <v>984510109</v>
          </cell>
        </row>
        <row r="604">
          <cell r="B604" t="str">
            <v>384  SÃO MIGUEL SETOR CLÍNICO CONSULTAS</v>
          </cell>
          <cell r="C604">
            <v>984510209</v>
          </cell>
        </row>
        <row r="605">
          <cell r="B605" t="str">
            <v>384  SÃO MIGUEL SETOR COLPOSCOPIA</v>
          </cell>
          <cell r="C605">
            <v>984510309</v>
          </cell>
        </row>
        <row r="606">
          <cell r="B606" t="str">
            <v>384  SÃO MIGUEL SETOR DE AUDIOMETRIA</v>
          </cell>
          <cell r="C606">
            <v>984520009</v>
          </cell>
        </row>
        <row r="607">
          <cell r="B607" t="str">
            <v>384  SÃO MIGUEL SETOR ECOCARDIOGRAMA</v>
          </cell>
          <cell r="C607">
            <v>984530009</v>
          </cell>
        </row>
        <row r="608">
          <cell r="B608" t="str">
            <v>384  SÃO MIGUEL SETOR ELETROCARDIOGRAMA</v>
          </cell>
          <cell r="C608">
            <v>985000009</v>
          </cell>
        </row>
        <row r="609">
          <cell r="B609" t="str">
            <v>384  SÃO MIGUEL SETOR ENDOSCOPIA</v>
          </cell>
          <cell r="C609">
            <v>985000109</v>
          </cell>
        </row>
        <row r="610">
          <cell r="B610" t="str">
            <v>384  SÃO MIGUEL SETOR LABORATÓRIO</v>
          </cell>
          <cell r="C610">
            <v>985000209</v>
          </cell>
        </row>
        <row r="611">
          <cell r="B611" t="str">
            <v>384  SÃO MIGUEL SETOR RAIO X</v>
          </cell>
          <cell r="C611">
            <v>985000309</v>
          </cell>
        </row>
        <row r="612">
          <cell r="B612" t="str">
            <v>384  SAO MIGUEL SETOR ULTRASSONOGRAFIA</v>
          </cell>
          <cell r="C612">
            <v>985000409</v>
          </cell>
        </row>
        <row r="613">
          <cell r="B613" t="str">
            <v>385  CENTRO MÉDICO SÃO BERNARDO</v>
          </cell>
          <cell r="C613">
            <v>985000509</v>
          </cell>
        </row>
        <row r="614">
          <cell r="B614" t="str">
            <v>385  PROJETO CENTRO MÉDICO SÃO BERNARDO</v>
          </cell>
          <cell r="C614">
            <v>985000709</v>
          </cell>
        </row>
        <row r="615">
          <cell r="B615" t="str">
            <v>385  SÃO BERNARDO REPASSE DE HONOR. MEDICOS</v>
          </cell>
          <cell r="C615">
            <v>985010009</v>
          </cell>
        </row>
        <row r="616">
          <cell r="B616" t="str">
            <v>385  SÃO BERNARDO SETOR ADMINISTRAÇÃO</v>
          </cell>
          <cell r="C616">
            <v>985100009</v>
          </cell>
        </row>
        <row r="617">
          <cell r="B617" t="str">
            <v>385  SÃO BERNARDO SETOR CLÍNICO CONSULTAS</v>
          </cell>
          <cell r="C617">
            <v>985100109</v>
          </cell>
        </row>
        <row r="618">
          <cell r="B618" t="str">
            <v>385  SÃO BERNARDO SETOR COLPOSCOPIA</v>
          </cell>
          <cell r="C618">
            <v>985100209</v>
          </cell>
        </row>
        <row r="619">
          <cell r="B619" t="str">
            <v>385  SÃO BERNARDO SETOR ECOCARDIOGRAMA</v>
          </cell>
          <cell r="C619">
            <v>985100309</v>
          </cell>
        </row>
        <row r="620">
          <cell r="B620" t="str">
            <v>385  SÃO BERNARDO SETOR ELETROCARDIOGRAMA</v>
          </cell>
          <cell r="C620">
            <v>985100409</v>
          </cell>
        </row>
        <row r="621">
          <cell r="B621" t="str">
            <v>385  SÃO BERNARDO SETOR LABORATÓRIO</v>
          </cell>
          <cell r="C621">
            <v>985110009</v>
          </cell>
        </row>
        <row r="622">
          <cell r="B622" t="str">
            <v>385  SÃO BERNARDO SETOR ULTRASSONOGRAFIA</v>
          </cell>
          <cell r="C622">
            <v>985110109</v>
          </cell>
        </row>
        <row r="623">
          <cell r="B623" t="str">
            <v>386  CENTRO MÉDICO DA CRIANÇA</v>
          </cell>
          <cell r="C623">
            <v>985110309</v>
          </cell>
        </row>
        <row r="624">
          <cell r="B624" t="str">
            <v>386  CRIANÇA REPASSE DE HONORÁRIOS MÉDICOS</v>
          </cell>
          <cell r="C624">
            <v>985110409</v>
          </cell>
        </row>
        <row r="625">
          <cell r="B625" t="str">
            <v>386  CRIANÇA SETOR ADMINISTRAÇÃO</v>
          </cell>
          <cell r="C625">
            <v>985110509</v>
          </cell>
        </row>
        <row r="626">
          <cell r="B626" t="str">
            <v>386  CRIANÇA SETOR CLÍNICO CONSULTAS</v>
          </cell>
          <cell r="C626">
            <v>985110609</v>
          </cell>
        </row>
        <row r="627">
          <cell r="B627" t="str">
            <v>386  CRIANÇA SETOR DENSITOMETRIA</v>
          </cell>
          <cell r="C627">
            <v>985110709</v>
          </cell>
        </row>
        <row r="628">
          <cell r="B628" t="str">
            <v>386  CRIANÇA SETOR ELETROCARDIOGRAMA</v>
          </cell>
          <cell r="C628">
            <v>985110809</v>
          </cell>
        </row>
        <row r="629">
          <cell r="B629" t="str">
            <v>386  CRIANÇA SETOR LABORATÓRIO</v>
          </cell>
          <cell r="C629">
            <v>985110909</v>
          </cell>
        </row>
        <row r="630">
          <cell r="B630" t="str">
            <v>386  CRIANÇA SETOR MAMOGRAFIA</v>
          </cell>
          <cell r="C630">
            <v>985111009</v>
          </cell>
        </row>
        <row r="631">
          <cell r="B631" t="str">
            <v>386  PROJETO CENTRO MEDICO INFANTIL</v>
          </cell>
          <cell r="C631">
            <v>985111109</v>
          </cell>
        </row>
        <row r="632">
          <cell r="B632" t="str">
            <v>388  RIVER DEPTO. DE ADM. DE PESSOAL</v>
          </cell>
          <cell r="C632">
            <v>985111209</v>
          </cell>
        </row>
        <row r="633">
          <cell r="B633" t="str">
            <v>388  RIVER GERÊNCIA ADM.DE PESSOAL</v>
          </cell>
          <cell r="C633">
            <v>985111309</v>
          </cell>
        </row>
        <row r="634">
          <cell r="B634" t="str">
            <v>389  RIVER GERÊNCIA GENERALISTA REC. PROPRIOS</v>
          </cell>
          <cell r="C634">
            <v>985111409</v>
          </cell>
        </row>
        <row r="635">
          <cell r="B635" t="str">
            <v>391  RECIFE SETOR DE MARKETING</v>
          </cell>
          <cell r="C635">
            <v>985111509</v>
          </cell>
        </row>
        <row r="636">
          <cell r="B636" t="str">
            <v>392  MINAS GERAIS SETOR DE MARKETING</v>
          </cell>
          <cell r="C636">
            <v>985111609</v>
          </cell>
        </row>
        <row r="637">
          <cell r="B637" t="str">
            <v>393  BRASILIA SETOR DE MARKETING</v>
          </cell>
          <cell r="C637">
            <v>985111709</v>
          </cell>
        </row>
        <row r="638">
          <cell r="B638" t="str">
            <v>394  RIO DE JANEIRO SETOR DE MARKETING</v>
          </cell>
          <cell r="C638">
            <v>985111809</v>
          </cell>
        </row>
        <row r="639">
          <cell r="B639" t="str">
            <v>395  SALVADOR SETOR DE MARKETING</v>
          </cell>
          <cell r="C639">
            <v>985111909</v>
          </cell>
        </row>
        <row r="640">
          <cell r="B640" t="str">
            <v>401  GERÊNCIA DE MEDICINA PREVENTIVA - RATEIO</v>
          </cell>
          <cell r="C640">
            <v>985112009</v>
          </cell>
        </row>
        <row r="641">
          <cell r="B641" t="str">
            <v>401  MEDICINA PREVENTIVA ADM. GERAL</v>
          </cell>
          <cell r="C641">
            <v>985112109</v>
          </cell>
        </row>
        <row r="642">
          <cell r="B642" t="str">
            <v>401  MEDICINA PREVENTIVA ADMINISTRAÇÃO</v>
          </cell>
          <cell r="C642">
            <v>985112209</v>
          </cell>
        </row>
        <row r="643">
          <cell r="B643" t="str">
            <v>401  MEDICINA PREVENTIVA BRIGADEIRO CONSULTAS</v>
          </cell>
          <cell r="C643">
            <v>985112309</v>
          </cell>
        </row>
        <row r="644">
          <cell r="B644" t="str">
            <v>401  MEDICINA PREVENTIVA C. GOMES CONSULTAS</v>
          </cell>
          <cell r="C644">
            <v>985112409</v>
          </cell>
        </row>
        <row r="645">
          <cell r="B645" t="str">
            <v>401  MEDICINA PREVENTIVA MOEMA CONSULTAS</v>
          </cell>
          <cell r="C645">
            <v>985112509</v>
          </cell>
        </row>
        <row r="646">
          <cell r="B646" t="str">
            <v>401  MEDICINA PREVENTIVA S. ANDRÉ CONSULTAS</v>
          </cell>
          <cell r="C646">
            <v>985112609</v>
          </cell>
        </row>
        <row r="647">
          <cell r="B647" t="str">
            <v>401  MEDICINA PREVENTIVA S. MIGUEL CONSULTAS</v>
          </cell>
          <cell r="C647">
            <v>985112709</v>
          </cell>
        </row>
        <row r="648">
          <cell r="B648" t="str">
            <v>401  MEDICINA PREVENTIVA S.BERNARDO CONSULTAS</v>
          </cell>
          <cell r="C648">
            <v>985112809</v>
          </cell>
        </row>
        <row r="649">
          <cell r="B649" t="str">
            <v>401  MEDICINA PREVENTIVA Z. LESTE CONSULTAS</v>
          </cell>
          <cell r="C649">
            <v>985112909</v>
          </cell>
        </row>
        <row r="650">
          <cell r="B650" t="str">
            <v>401  MEDICINA PREVENTIVA Z. NORTE CONSULTAS</v>
          </cell>
          <cell r="C650">
            <v>985113009</v>
          </cell>
        </row>
        <row r="651">
          <cell r="B651" t="str">
            <v>401  MEDICINA PREVENTIVA Z. OESTE CONSULTAS</v>
          </cell>
          <cell r="C651">
            <v>985113109</v>
          </cell>
        </row>
        <row r="652">
          <cell r="B652" t="str">
            <v>402  RIVER DEPTO. DESENVOLVIMENTO DE PESSOAL</v>
          </cell>
          <cell r="C652">
            <v>985113209</v>
          </cell>
        </row>
        <row r="653">
          <cell r="B653" t="str">
            <v>402  RIVER SETOR DE QUALIDADE DE VIDA</v>
          </cell>
          <cell r="C653">
            <v>985113309</v>
          </cell>
        </row>
        <row r="654">
          <cell r="B654" t="str">
            <v>403  RIVER DEPTO. RECRUTAMENTO E SELEÇÃO</v>
          </cell>
          <cell r="C654">
            <v>985113409</v>
          </cell>
        </row>
        <row r="655">
          <cell r="B655" t="str">
            <v>404  RIVER GERÊNCIA DE CONTAS - 2</v>
          </cell>
          <cell r="C655">
            <v>985113509</v>
          </cell>
        </row>
        <row r="656">
          <cell r="B656" t="str">
            <v>405  RIVER DIRETORIA ADJ. TEC. E SISTEMAS</v>
          </cell>
          <cell r="C656">
            <v>985113609</v>
          </cell>
        </row>
        <row r="657">
          <cell r="B657" t="str">
            <v>406  RIVER GERÊNCIA DE PRODUTOS</v>
          </cell>
          <cell r="C657">
            <v>985113709</v>
          </cell>
        </row>
        <row r="658">
          <cell r="B658" t="str">
            <v>407  RIVER GERÊNCIA DE IMPLANTAÇÃO</v>
          </cell>
          <cell r="C658">
            <v>985113809</v>
          </cell>
        </row>
        <row r="659">
          <cell r="B659" t="str">
            <v>408  RIVER GERÊNCIA DE CONTAS - 3</v>
          </cell>
          <cell r="C659">
            <v>985113909</v>
          </cell>
        </row>
        <row r="660">
          <cell r="B660" t="str">
            <v>409  RIVER GERÊNCIA DE SISTEMAS</v>
          </cell>
          <cell r="C660">
            <v>985114009</v>
          </cell>
        </row>
        <row r="661">
          <cell r="B661" t="str">
            <v>409  RIVER PROJETO B.I.</v>
          </cell>
          <cell r="C661">
            <v>985114109</v>
          </cell>
        </row>
        <row r="662">
          <cell r="B662" t="str">
            <v>410  RIVER DEPTO. DE AUTOMAÇÃO HOSPITALAR</v>
          </cell>
          <cell r="C662">
            <v>985114209</v>
          </cell>
        </row>
        <row r="663">
          <cell r="B663" t="str">
            <v>411  RIVER GERÊNCIA DE TECNOLOGIA</v>
          </cell>
          <cell r="C663">
            <v>985114309</v>
          </cell>
        </row>
        <row r="664">
          <cell r="B664" t="str">
            <v>412  RIVER DEPARTAMENTO SUPORTE COMERCIAL</v>
          </cell>
          <cell r="C664">
            <v>985114409</v>
          </cell>
        </row>
        <row r="665">
          <cell r="B665" t="str">
            <v>413  RIVER GER. NEGÓCIOS PME SP</v>
          </cell>
          <cell r="C665">
            <v>985114509</v>
          </cell>
        </row>
        <row r="666">
          <cell r="B666" t="str">
            <v>414  KIT LIVRETO RECIFE</v>
          </cell>
          <cell r="C666">
            <v>985114709</v>
          </cell>
        </row>
        <row r="667">
          <cell r="B667" t="str">
            <v>415  KIT LIVRETO SALVADOR</v>
          </cell>
          <cell r="C667">
            <v>985114809</v>
          </cell>
        </row>
        <row r="668">
          <cell r="B668" t="str">
            <v>416  KIT LIVRETO BRASÍLIA</v>
          </cell>
          <cell r="C668">
            <v>985114909</v>
          </cell>
        </row>
        <row r="669">
          <cell r="B669" t="str">
            <v>417  RIVER KIT LIVRETO CORRETORES</v>
          </cell>
          <cell r="C669">
            <v>985115009</v>
          </cell>
        </row>
        <row r="670">
          <cell r="B670" t="str">
            <v>418  RIVER KIT LIVRETOS EQ. PROP. P. JURÍDICA</v>
          </cell>
          <cell r="C670">
            <v>985115109</v>
          </cell>
        </row>
        <row r="671">
          <cell r="B671" t="str">
            <v>419  RIVER KIT LIVRETOS EQ. PRÓP. P. FÍSICA</v>
          </cell>
          <cell r="C671">
            <v>985115209</v>
          </cell>
        </row>
        <row r="672">
          <cell r="B672" t="str">
            <v>420  RIVER KIT LIVRETO CADASTRO</v>
          </cell>
          <cell r="C672">
            <v>985115309</v>
          </cell>
        </row>
        <row r="673">
          <cell r="B673" t="str">
            <v>421  RIVER KIT LIVRETO CREDENCIAMENTO</v>
          </cell>
          <cell r="C673">
            <v>985115409</v>
          </cell>
        </row>
        <row r="674">
          <cell r="B674" t="str">
            <v>423  KIT LIVRETO RIO DE JANEIRO</v>
          </cell>
          <cell r="C674">
            <v>985115509</v>
          </cell>
        </row>
        <row r="675">
          <cell r="B675" t="str">
            <v>424  KIT LIVRETO MINAS GERAIS</v>
          </cell>
          <cell r="C675">
            <v>985115609</v>
          </cell>
        </row>
        <row r="676">
          <cell r="B676" t="str">
            <v>425  CH. FLORA HONOR. MED. NUCLEO APA</v>
          </cell>
          <cell r="C676">
            <v>985115709</v>
          </cell>
        </row>
        <row r="677">
          <cell r="B677" t="str">
            <v>425  CH. FLORA NUCLEO APA</v>
          </cell>
          <cell r="C677">
            <v>985115809</v>
          </cell>
        </row>
        <row r="678">
          <cell r="B678" t="str">
            <v>431  RIVER INSTITUTO MEDIAL SAÚDE</v>
          </cell>
          <cell r="C678">
            <v>985115909</v>
          </cell>
        </row>
        <row r="679">
          <cell r="B679" t="str">
            <v>433  RIVER DEPTO. ATENDIMENTO A EMPRESAS</v>
          </cell>
          <cell r="C679">
            <v>985116009</v>
          </cell>
        </row>
        <row r="680">
          <cell r="B680" t="str">
            <v>433  RIVER DIR. ADJ. DE CLIENTES</v>
          </cell>
          <cell r="C680">
            <v>985116109</v>
          </cell>
        </row>
        <row r="681">
          <cell r="B681" t="str">
            <v>436  RIVER DEPTO. SERV. PROPRIOS TEC./ADM</v>
          </cell>
          <cell r="C681">
            <v>985116209</v>
          </cell>
        </row>
        <row r="682">
          <cell r="B682" t="str">
            <v>436  RIVER DIVISÃO ADM. CTOS. MÉDICOS</v>
          </cell>
          <cell r="C682">
            <v>985116309</v>
          </cell>
        </row>
        <row r="683">
          <cell r="B683" t="str">
            <v>436  RIVER GERÊNCIA CENTROS MEDICOS</v>
          </cell>
          <cell r="C683">
            <v>985116409</v>
          </cell>
        </row>
        <row r="684">
          <cell r="B684" t="str">
            <v>438  RIVER COORD. NÚCLEO TUNEP/ANS</v>
          </cell>
          <cell r="C684">
            <v>985116509</v>
          </cell>
        </row>
        <row r="685">
          <cell r="B685" t="str">
            <v>438  RIVER COORD. TÉCNICA MÉDICA</v>
          </cell>
          <cell r="C685">
            <v>985116609</v>
          </cell>
        </row>
        <row r="686">
          <cell r="B686" t="str">
            <v>438  RIVER DEPTO DE ESTATISTICA MEDICA</v>
          </cell>
          <cell r="C686">
            <v>985116709</v>
          </cell>
        </row>
        <row r="687">
          <cell r="B687" t="str">
            <v>438  RIVER GERÊNCIA DE ESTATISTICA MEDICA</v>
          </cell>
          <cell r="C687">
            <v>985116809</v>
          </cell>
        </row>
        <row r="688">
          <cell r="B688" t="str">
            <v>438  RIVER SETOR DE CUSTO AGREGADO</v>
          </cell>
          <cell r="C688">
            <v>985116909</v>
          </cell>
        </row>
        <row r="689">
          <cell r="B689" t="str">
            <v>439  RIVER AGENCIA NACIONAL DE SAÚDE (ANS)</v>
          </cell>
          <cell r="C689">
            <v>985117009</v>
          </cell>
        </row>
        <row r="690">
          <cell r="B690" t="str">
            <v>439  RIVER DEPARTAMENTO TÉCNICO</v>
          </cell>
          <cell r="C690">
            <v>985117109</v>
          </cell>
        </row>
        <row r="691">
          <cell r="B691" t="str">
            <v>439  RIVER DEPTO. ATUARIAL</v>
          </cell>
          <cell r="C691">
            <v>985117209</v>
          </cell>
        </row>
        <row r="692">
          <cell r="B692" t="str">
            <v>439  RIVER DEPTO. DE ANÁLISE DE PROPOSTA</v>
          </cell>
          <cell r="C692">
            <v>985117309</v>
          </cell>
        </row>
        <row r="693">
          <cell r="B693" t="str">
            <v>439  RIVER DEPTO. DE ESTATÍSTICA</v>
          </cell>
          <cell r="C693">
            <v>985118009</v>
          </cell>
        </row>
        <row r="694">
          <cell r="B694" t="str">
            <v>439  RIVER GERÊNCIA ATUARIAL</v>
          </cell>
          <cell r="C694">
            <v>985118109</v>
          </cell>
        </row>
        <row r="695">
          <cell r="B695" t="str">
            <v>439  RIVER GERÊNCIA TÉCNICA/ATUARIAL</v>
          </cell>
          <cell r="C695">
            <v>985118209</v>
          </cell>
        </row>
        <row r="696">
          <cell r="B696" t="str">
            <v>439  RIVER SETOR ANÁLISE DE CARTEIRAS</v>
          </cell>
          <cell r="C696">
            <v>985120009</v>
          </cell>
        </row>
        <row r="697">
          <cell r="B697" t="str">
            <v>448  RIVER AMB. EMP. CSU ALPHAVILLE</v>
          </cell>
          <cell r="C697">
            <v>985120209</v>
          </cell>
        </row>
        <row r="698">
          <cell r="B698" t="str">
            <v>448  RIVER AMB. EMP. TELEPERFORMACE/B.BRASIL</v>
          </cell>
          <cell r="C698">
            <v>985120309</v>
          </cell>
        </row>
        <row r="699">
          <cell r="B699" t="str">
            <v>448  RIVER AMB. EMP. TELEPERFORMACE/MORUMBI</v>
          </cell>
          <cell r="C699">
            <v>985120409</v>
          </cell>
        </row>
        <row r="700">
          <cell r="B700" t="str">
            <v>448  RIVER DEPTO. DE MEDICINA OCUPACIONAL</v>
          </cell>
          <cell r="C700">
            <v>985120509</v>
          </cell>
        </row>
        <row r="701">
          <cell r="B701" t="str">
            <v>448  RIVER GER. MEDICINA OCUPACIONAL - RATEIO</v>
          </cell>
          <cell r="C701">
            <v>985140009</v>
          </cell>
        </row>
        <row r="702">
          <cell r="B702" t="str">
            <v>448  RIVER SETOR AMB. DE EMPRESAS (ADM./ENF.)</v>
          </cell>
          <cell r="C702">
            <v>985150009</v>
          </cell>
        </row>
        <row r="703">
          <cell r="B703" t="str">
            <v>448  RIVER SETOR AMB. EM. CREDICARD JUSCELINO</v>
          </cell>
          <cell r="C703">
            <v>985180009</v>
          </cell>
        </row>
        <row r="704">
          <cell r="B704" t="str">
            <v>448  RIVER SETOR AMB. EMP. ALCON</v>
          </cell>
          <cell r="C704">
            <v>985180109</v>
          </cell>
        </row>
        <row r="705">
          <cell r="B705" t="str">
            <v>448  RIVER SETOR AMB. EMP. BCO AM. DO SUL</v>
          </cell>
          <cell r="C705">
            <v>985180209</v>
          </cell>
        </row>
        <row r="706">
          <cell r="B706" t="str">
            <v>448  RIVER SETOR AMB. EMP. BCO SAFRA</v>
          </cell>
          <cell r="C706">
            <v>985190009</v>
          </cell>
        </row>
        <row r="707">
          <cell r="B707" t="str">
            <v>448  RIVER SETOR AMB. EMP. BCO SUDAM. PAULIST</v>
          </cell>
          <cell r="C707">
            <v>985190109</v>
          </cell>
        </row>
        <row r="708">
          <cell r="B708" t="str">
            <v>448  RIVER SETOR AMB. EMP. BCO. SUDAMERIS</v>
          </cell>
          <cell r="C708">
            <v>985200009</v>
          </cell>
        </row>
        <row r="709">
          <cell r="B709" t="str">
            <v>448  RIVER SETOR AMB. EMP. BOMBRIL</v>
          </cell>
          <cell r="C709">
            <v>985200109</v>
          </cell>
        </row>
        <row r="710">
          <cell r="B710" t="str">
            <v>448  RIVER SETOR AMB. EMP. BOSCH SALVADOR</v>
          </cell>
          <cell r="C710">
            <v>985200209</v>
          </cell>
        </row>
        <row r="711">
          <cell r="B711" t="str">
            <v>448  RIVER SETOR AMB. EMP. BOVESPA</v>
          </cell>
          <cell r="C711">
            <v>985200309</v>
          </cell>
        </row>
        <row r="712">
          <cell r="B712" t="str">
            <v>448  RIVER SETOR AMB. EMP. BRISTOL</v>
          </cell>
          <cell r="C712">
            <v>985200409</v>
          </cell>
        </row>
        <row r="713">
          <cell r="B713" t="str">
            <v>448  RIVER SETOR AMB. EMP. BYK</v>
          </cell>
          <cell r="C713">
            <v>985200509</v>
          </cell>
        </row>
        <row r="714">
          <cell r="B714" t="str">
            <v>448  RIVER SETOR AMB. EMP. CALOI</v>
          </cell>
          <cell r="C714">
            <v>985200609</v>
          </cell>
        </row>
        <row r="715">
          <cell r="B715" t="str">
            <v>448  RIVER SETOR AMB. EMP. CENESP</v>
          </cell>
          <cell r="C715">
            <v>985200709</v>
          </cell>
        </row>
        <row r="716">
          <cell r="B716" t="str">
            <v>448  RIVER SETOR AMB. EMP. CIA PALMARES</v>
          </cell>
          <cell r="C716">
            <v>985200809</v>
          </cell>
        </row>
        <row r="717">
          <cell r="B717" t="str">
            <v>448  RIVER SETOR AMB. EMP. CISPER</v>
          </cell>
          <cell r="C717">
            <v>985200909</v>
          </cell>
        </row>
        <row r="718">
          <cell r="B718" t="str">
            <v>448  RIVER SETOR AMB. EMP. CISPER - RJ</v>
          </cell>
          <cell r="C718">
            <v>985201009</v>
          </cell>
        </row>
        <row r="719">
          <cell r="B719" t="str">
            <v>448  RIVER SETOR AMB. EMP. CLUBE PAULISTANO</v>
          </cell>
          <cell r="C719">
            <v>985201109</v>
          </cell>
        </row>
        <row r="720">
          <cell r="B720" t="str">
            <v>448  RIVER SETOR AMB. EMP. COATS CORRENTES</v>
          </cell>
          <cell r="C720">
            <v>985210009</v>
          </cell>
        </row>
        <row r="721">
          <cell r="B721" t="str">
            <v>448  RIVER SETOR AMB. EMP. COSBRA COSMÉTICOS</v>
          </cell>
          <cell r="C721">
            <v>985310009</v>
          </cell>
        </row>
        <row r="722">
          <cell r="B722" t="str">
            <v>448  RIVER SETOR AMB. EMP. CYKLOP</v>
          </cell>
          <cell r="C722">
            <v>985320009</v>
          </cell>
        </row>
        <row r="723">
          <cell r="B723" t="str">
            <v>448  RIVER SETOR AMB. EMP. DYNACAST</v>
          </cell>
          <cell r="C723">
            <v>985400009</v>
          </cell>
        </row>
        <row r="724">
          <cell r="B724" t="str">
            <v>448  RIVER SETOR AMB. EMP. ELUMA (CAPUAVA)</v>
          </cell>
          <cell r="C724">
            <v>985500009</v>
          </cell>
        </row>
        <row r="725">
          <cell r="B725" t="str">
            <v>448  RIVER SETOR AMB. EMP. ELUMA (UTINGA)</v>
          </cell>
          <cell r="C725">
            <v>985510009</v>
          </cell>
        </row>
        <row r="726">
          <cell r="B726" t="str">
            <v>448  RIVER SETOR AMB. EMP. GOODYEAR</v>
          </cell>
          <cell r="C726">
            <v>985600009</v>
          </cell>
        </row>
        <row r="727">
          <cell r="B727" t="str">
            <v>448  RIVER SETOR AMB. EMP. H STERN</v>
          </cell>
          <cell r="C727">
            <v>985610009</v>
          </cell>
        </row>
        <row r="728">
          <cell r="B728" t="str">
            <v>448  RIVER SETOR AMB. EMP. HARTMAN &amp; BRAUN</v>
          </cell>
          <cell r="C728">
            <v>985620009</v>
          </cell>
        </row>
        <row r="729">
          <cell r="B729" t="str">
            <v>448  RIVER SETOR AMB. EMP. HOSP. SAMARITANO</v>
          </cell>
          <cell r="C729">
            <v>985700009</v>
          </cell>
        </row>
        <row r="730">
          <cell r="B730" t="str">
            <v>448  RIVER SETOR AMB. EMP. HOSPITAL PORTUGUÊS</v>
          </cell>
          <cell r="C730">
            <v>985710109</v>
          </cell>
        </row>
        <row r="731">
          <cell r="B731" t="str">
            <v>448  RIVER SETOR AMB. EMP. IDEAL STANDARD</v>
          </cell>
          <cell r="C731">
            <v>985710209</v>
          </cell>
        </row>
        <row r="732">
          <cell r="B732" t="str">
            <v>448  RIVER SETOR AMB. EMP. IPEM</v>
          </cell>
          <cell r="C732">
            <v>985710309</v>
          </cell>
        </row>
        <row r="733">
          <cell r="B733" t="str">
            <v>448  RIVER SETOR AMB. EMP. LACTA BROOKLIN</v>
          </cell>
          <cell r="C733">
            <v>986000009</v>
          </cell>
        </row>
        <row r="734">
          <cell r="B734" t="str">
            <v>448  RIVER SETOR AMB. EMP. LACTA PINHEIROS</v>
          </cell>
          <cell r="C734">
            <v>986000109</v>
          </cell>
        </row>
        <row r="735">
          <cell r="B735" t="str">
            <v>448  RIVER SETOR AMB. EMP. MAHLE COFAP ANEIS</v>
          </cell>
          <cell r="C735">
            <v>986100009</v>
          </cell>
        </row>
        <row r="736">
          <cell r="B736" t="str">
            <v>448  RIVER SETOR AMB. EMP. MARCAS FAMOSAS</v>
          </cell>
          <cell r="C736">
            <v>986120009</v>
          </cell>
        </row>
        <row r="737">
          <cell r="B737" t="str">
            <v>448  RIVER SETOR AMB. EMP. METAL LEVE (S.A.)</v>
          </cell>
          <cell r="C737">
            <v>986140009</v>
          </cell>
        </row>
        <row r="738">
          <cell r="B738" t="str">
            <v>448  RIVER SETOR AMB. EMP. METAL LEVE (S.B.)</v>
          </cell>
          <cell r="C738">
            <v>986150009</v>
          </cell>
        </row>
        <row r="739">
          <cell r="B739" t="str">
            <v>448  RIVER SETOR AMB. EMP. NESTLE BELEM</v>
          </cell>
          <cell r="C739">
            <v>986200009</v>
          </cell>
        </row>
        <row r="740">
          <cell r="B740" t="str">
            <v>448  RIVER SETOR AMB. EMP. ORBITALL - RJ</v>
          </cell>
          <cell r="C740">
            <v>986210009</v>
          </cell>
        </row>
        <row r="741">
          <cell r="B741" t="str">
            <v>448  RIVER SETOR AMB. EMP. ORBITALL H.SCHAUM</v>
          </cell>
          <cell r="C741">
            <v>986220009</v>
          </cell>
        </row>
        <row r="742">
          <cell r="B742" t="str">
            <v>448  RIVER SETOR AMB. EMP. ORBITALL IPIRANGA</v>
          </cell>
          <cell r="C742">
            <v>986300009</v>
          </cell>
        </row>
        <row r="743">
          <cell r="B743" t="str">
            <v>448  RIVER SETOR AMB. EMP. ORBITALL SALVADOR</v>
          </cell>
          <cell r="C743">
            <v>987100009</v>
          </cell>
        </row>
        <row r="744">
          <cell r="B744" t="str">
            <v>448  RIVER SETOR AMB. EMP. PIAL LEGRAND</v>
          </cell>
          <cell r="C744">
            <v>987100109</v>
          </cell>
        </row>
        <row r="745">
          <cell r="B745" t="str">
            <v>448  RIVER SETOR AMB. EMP. PQ DA MONICA</v>
          </cell>
          <cell r="C745">
            <v>987110009</v>
          </cell>
        </row>
        <row r="746">
          <cell r="B746" t="str">
            <v>448  RIVER SETOR AMB. EMP. RECKITT</v>
          </cell>
          <cell r="C746">
            <v>987110109</v>
          </cell>
        </row>
        <row r="747">
          <cell r="B747" t="str">
            <v>448  RIVER SETOR AMB. EMP. REDECAR PAULISTA</v>
          </cell>
          <cell r="C747">
            <v>987200009</v>
          </cell>
        </row>
        <row r="748">
          <cell r="B748" t="str">
            <v>448  RIVER SETOR AMB. EMP. ROBERT BOSCH</v>
          </cell>
          <cell r="C748">
            <v>987200109</v>
          </cell>
        </row>
        <row r="749">
          <cell r="B749" t="str">
            <v>448  RIVER SETOR AMB. EMP. RTB</v>
          </cell>
          <cell r="C749">
            <v>987210009</v>
          </cell>
        </row>
        <row r="750">
          <cell r="B750" t="str">
            <v>448  RIVER SETOR AMB. EMP. SANDVICK</v>
          </cell>
          <cell r="C750">
            <v>987400009</v>
          </cell>
        </row>
        <row r="751">
          <cell r="B751" t="str">
            <v>448  RIVER SETOR AMB. EMP. SEMP TOSCHIBA</v>
          </cell>
          <cell r="C751">
            <v>987410009</v>
          </cell>
        </row>
        <row r="752">
          <cell r="B752" t="str">
            <v>448  RIVER SETOR AMB. EMP. SONOPRESS</v>
          </cell>
          <cell r="C752">
            <v>987410109</v>
          </cell>
        </row>
        <row r="753">
          <cell r="B753" t="str">
            <v>448  RIVER SETOR AMB. EMP. SOUZA CRUZ</v>
          </cell>
          <cell r="C753">
            <v>987410209</v>
          </cell>
        </row>
        <row r="754">
          <cell r="B754" t="str">
            <v>448  RIVER SETOR AMB. EMP. SOUZA CRUZ - RJ</v>
          </cell>
          <cell r="C754">
            <v>987410309</v>
          </cell>
        </row>
        <row r="755">
          <cell r="B755" t="str">
            <v>448  RIVER SETOR AMB. EMP. SYLVANIA</v>
          </cell>
          <cell r="C755">
            <v>987410409</v>
          </cell>
        </row>
        <row r="756">
          <cell r="B756" t="str">
            <v>448  RIVER SETOR AMB. EMP. TIMKEN</v>
          </cell>
          <cell r="C756">
            <v>987500009</v>
          </cell>
        </row>
        <row r="757">
          <cell r="B757" t="str">
            <v>448  RIVER SETOR AMB. EMP. TRAMBUSTI PARTICIP</v>
          </cell>
          <cell r="C757">
            <v>987500109</v>
          </cell>
        </row>
        <row r="758">
          <cell r="B758" t="str">
            <v>448  RIVER SETOR AMB. EMP. VESPER CAMPINAS</v>
          </cell>
          <cell r="C758">
            <v>987500209</v>
          </cell>
        </row>
        <row r="759">
          <cell r="B759" t="str">
            <v>448  RIVER SETOR AMB. EMP. VESPER MACAE RJ</v>
          </cell>
          <cell r="C759">
            <v>987500309</v>
          </cell>
        </row>
        <row r="760">
          <cell r="B760" t="str">
            <v>448  RIVER SETOR AMB. EMP. VESPER RIO JANEIRO</v>
          </cell>
          <cell r="C760">
            <v>988100009</v>
          </cell>
        </row>
        <row r="761">
          <cell r="B761" t="str">
            <v>448  RIVER SETOR AMB. EMP. VESPER VILA LOBOS</v>
          </cell>
          <cell r="C761">
            <v>988110009</v>
          </cell>
        </row>
        <row r="762">
          <cell r="B762" t="str">
            <v>448  RIVER SETOR AMB. EMP. XEROX BAHIA</v>
          </cell>
          <cell r="C762">
            <v>988110109</v>
          </cell>
        </row>
        <row r="763">
          <cell r="B763" t="str">
            <v>448  RIVER SETOR AMB. EMP. XEROX INTERLAGOS</v>
          </cell>
          <cell r="C763">
            <v>988110209</v>
          </cell>
        </row>
        <row r="764">
          <cell r="B764" t="str">
            <v>448  RIVER SETOR AMB. EMP. XEROX MANAUS</v>
          </cell>
          <cell r="C764">
            <v>988110309</v>
          </cell>
        </row>
        <row r="765">
          <cell r="B765" t="str">
            <v>448  RIVER SETOR AMB. EMP. XEROX TAMBORÉ</v>
          </cell>
          <cell r="C765">
            <v>988110409</v>
          </cell>
        </row>
        <row r="766">
          <cell r="B766" t="str">
            <v>448  RIVER SETOR AMB. EMP.BCP</v>
          </cell>
          <cell r="C766">
            <v>988110509</v>
          </cell>
        </row>
        <row r="767">
          <cell r="B767" t="str">
            <v>448  RIVER SETOR AMB.EMP. ORBITALL S CAETANO</v>
          </cell>
          <cell r="C767">
            <v>988110609</v>
          </cell>
        </row>
        <row r="768">
          <cell r="B768" t="str">
            <v>448  RIVER SETOR AMB.EMP. VALEO</v>
          </cell>
          <cell r="C768">
            <v>988200009</v>
          </cell>
        </row>
        <row r="769">
          <cell r="B769" t="str">
            <v>448  RIVER SETOR AMB.EMP. VERMONT</v>
          </cell>
          <cell r="C769">
            <v>988200109</v>
          </cell>
        </row>
        <row r="770">
          <cell r="B770" t="str">
            <v>448  RIVER SETOR AMB.EMP. XEROX R. DE JANEIRO</v>
          </cell>
          <cell r="C770">
            <v>988210009</v>
          </cell>
        </row>
        <row r="771">
          <cell r="B771" t="str">
            <v>461  RIVER COORD DE AUDITORIA - CTAS MÉDICAS</v>
          </cell>
          <cell r="C771">
            <v>988210109</v>
          </cell>
        </row>
        <row r="772">
          <cell r="B772" t="str">
            <v>461  RIVER COORD MÉDICA DE AUDITORIA</v>
          </cell>
          <cell r="C772">
            <v>988300009</v>
          </cell>
        </row>
        <row r="773">
          <cell r="B773" t="str">
            <v>461  RIVER GERÊNCIA DE AUDITORIA MÉDICA</v>
          </cell>
          <cell r="C773">
            <v>988300109</v>
          </cell>
        </row>
        <row r="774">
          <cell r="B774" t="str">
            <v>462  RIVER COMISSÕES PJ CAMPINAS</v>
          </cell>
          <cell r="C774">
            <v>988300309</v>
          </cell>
        </row>
        <row r="775">
          <cell r="B775" t="str">
            <v>462  RIVER GERÊNCIA COMERCIAL PJ CAMPINAS</v>
          </cell>
          <cell r="C775">
            <v>988310009</v>
          </cell>
        </row>
        <row r="776">
          <cell r="B776" t="str">
            <v>463  RIVER COMISSÕES PJ ABC</v>
          </cell>
          <cell r="C776">
            <v>988320009</v>
          </cell>
        </row>
        <row r="777">
          <cell r="B777" t="str">
            <v>463  RIVER GERÊNCIA COMERCIAL PJ ABC</v>
          </cell>
          <cell r="C777">
            <v>988410009</v>
          </cell>
        </row>
        <row r="778">
          <cell r="B778" t="str">
            <v>466  RIVER GERÊNCIA MED. PREVENTIVA E OCUPAC.</v>
          </cell>
          <cell r="C778">
            <v>988420009</v>
          </cell>
        </row>
        <row r="779">
          <cell r="B779" t="str">
            <v>469  RIVER GERÊNCIA DE PROCESSOS</v>
          </cell>
          <cell r="C779">
            <v>988420109</v>
          </cell>
        </row>
        <row r="780">
          <cell r="B780" t="str">
            <v>469  RIVER PROJETO EXITO</v>
          </cell>
          <cell r="C780">
            <v>988430009</v>
          </cell>
        </row>
        <row r="781">
          <cell r="B781" t="str">
            <v>479  RIVER DIRETORIA ADJ. MÉDICA</v>
          </cell>
          <cell r="C781">
            <v>988440009</v>
          </cell>
        </row>
        <row r="782">
          <cell r="B782" t="str">
            <v>480  MOEMA DIRETORIA EXEC. RECURSOS PRÓPRIOS</v>
          </cell>
          <cell r="C782">
            <v>988450009</v>
          </cell>
        </row>
        <row r="783">
          <cell r="B783" t="str">
            <v>480  MOEMA GER. DE PLANEJAMENTO E CONTROLES</v>
          </cell>
          <cell r="C783">
            <v>988450109</v>
          </cell>
        </row>
        <row r="784">
          <cell r="B784" t="str">
            <v>483  RIVER DEPTO. DE ADM. E QUALIDADE</v>
          </cell>
          <cell r="C784">
            <v>988460009</v>
          </cell>
        </row>
        <row r="785">
          <cell r="B785" t="str">
            <v>483  RIVER GERÊNCIA DE ADM. E QUALIDADE</v>
          </cell>
          <cell r="C785">
            <v>988460109</v>
          </cell>
        </row>
        <row r="786">
          <cell r="B786" t="str">
            <v>484  RIVER SETOR INFORM GERENC E PROD</v>
          </cell>
          <cell r="C786">
            <v>988470009</v>
          </cell>
        </row>
        <row r="787">
          <cell r="B787" t="str">
            <v>485  RIVER DEPTO. ATUARIAL</v>
          </cell>
          <cell r="C787">
            <v>988500009</v>
          </cell>
        </row>
        <row r="788">
          <cell r="B788" t="str">
            <v>486  RIVER DIR EXEC FINANC E PLAN ESTRAT</v>
          </cell>
          <cell r="C788">
            <v>988510009</v>
          </cell>
        </row>
        <row r="789">
          <cell r="B789" t="str">
            <v>487  RIVER DIR EXEC TECNOLOGIA E MEIOS</v>
          </cell>
          <cell r="C789">
            <v>988520009</v>
          </cell>
        </row>
        <row r="790">
          <cell r="B790" t="str">
            <v>488  GER. MÉDICA CONTAS HOSPITALARES</v>
          </cell>
          <cell r="C790">
            <v>988700009</v>
          </cell>
        </row>
        <row r="791">
          <cell r="B791" t="str">
            <v>488  RIVER GER. MÉDICA CONTAS HOSPITALARES</v>
          </cell>
          <cell r="C791">
            <v>988800009</v>
          </cell>
        </row>
        <row r="792">
          <cell r="B792" t="str">
            <v>489  GER. PLANEJ. REDE CREDENCIADA</v>
          </cell>
          <cell r="C792">
            <v>988800109</v>
          </cell>
        </row>
        <row r="793">
          <cell r="B793" t="str">
            <v>489  RIVER GER. PLANEJ. REDE CREDENCIADA</v>
          </cell>
          <cell r="C793">
            <v>988800209</v>
          </cell>
        </row>
        <row r="794">
          <cell r="B794" t="str">
            <v>491  GER PLANEJAMENTO ESTRATÉGICO</v>
          </cell>
          <cell r="C794">
            <v>988800509</v>
          </cell>
        </row>
        <row r="795">
          <cell r="B795" t="str">
            <v>491  RIVER GER PLANEJAMENTO ESTRATÉGICO</v>
          </cell>
          <cell r="C795">
            <v>988810009</v>
          </cell>
        </row>
        <row r="796">
          <cell r="B796" t="str">
            <v>492  GERÊNCIA REGIONAL DE RISCO</v>
          </cell>
          <cell r="C796">
            <v>989010009</v>
          </cell>
        </row>
        <row r="797">
          <cell r="B797" t="str">
            <v>492  RIVER GER. REGIONAL DE RISCO</v>
          </cell>
          <cell r="C797">
            <v>989050009</v>
          </cell>
        </row>
        <row r="798">
          <cell r="B798" t="str">
            <v>493  GERÊNCIA REGIONAL DE NEGÓCIOS</v>
          </cell>
          <cell r="C798">
            <v>1010000009</v>
          </cell>
        </row>
        <row r="799">
          <cell r="B799" t="str">
            <v>493  RIVER GER. REGIONAL DE NEGÓCIOS</v>
          </cell>
          <cell r="C799">
            <v>1130000009</v>
          </cell>
        </row>
        <row r="800">
          <cell r="B800" t="str">
            <v>494  GER. PLAN. E CONTROLE ORÇAMENTÁRIO</v>
          </cell>
          <cell r="C800">
            <v>1170000009</v>
          </cell>
        </row>
        <row r="801">
          <cell r="B801" t="str">
            <v>494  RIVER GER. PLAN. E CONTROLE ORÇAMENTÁRIO</v>
          </cell>
          <cell r="C801">
            <v>1190000009</v>
          </cell>
        </row>
        <row r="802">
          <cell r="B802" t="str">
            <v>495  GER. PLANEJAMENTO COMERCIAL</v>
          </cell>
          <cell r="C802">
            <v>1210000009</v>
          </cell>
        </row>
        <row r="803">
          <cell r="B803" t="str">
            <v>495  RIVER GER. PLANEJAMENTO COMERCIAL</v>
          </cell>
          <cell r="C803">
            <v>1230000009</v>
          </cell>
        </row>
        <row r="804">
          <cell r="B804" t="str">
            <v>496  DIR EXEC TECNOLOGIA E MEIOS</v>
          </cell>
          <cell r="C804">
            <v>1240000009</v>
          </cell>
        </row>
        <row r="805">
          <cell r="B805" t="str">
            <v>496  RIVER DIR EXEC TECNOLOGIA E MEIOS</v>
          </cell>
          <cell r="C805">
            <v>1250000009</v>
          </cell>
        </row>
        <row r="806">
          <cell r="B806" t="str">
            <v>497  DIR. ADJ. DE DESPESAS</v>
          </cell>
          <cell r="C806">
            <v>1260000009</v>
          </cell>
        </row>
        <row r="807">
          <cell r="B807" t="str">
            <v>497  RIVER DIRETORIA ADJ. DE DESPESAS</v>
          </cell>
          <cell r="C807">
            <v>1270000009</v>
          </cell>
        </row>
        <row r="808">
          <cell r="B808" t="str">
            <v>498  GER AUT PROC E SIST ESPECIAIS</v>
          </cell>
          <cell r="C808">
            <v>1280000009</v>
          </cell>
        </row>
        <row r="809">
          <cell r="B809" t="str">
            <v>498  RIVER GER. AUT. PROC. SIST. ESPECIAIS</v>
          </cell>
          <cell r="C809">
            <v>1290000009</v>
          </cell>
        </row>
        <row r="810">
          <cell r="B810" t="str">
            <v>499  GER CAPITAL HUMANO</v>
          </cell>
          <cell r="C810">
            <v>1300000009</v>
          </cell>
        </row>
        <row r="811">
          <cell r="B811" t="str">
            <v>499  RIVER DEPTO COMUNICAÇÃO RH</v>
          </cell>
          <cell r="C811">
            <v>1310000009</v>
          </cell>
        </row>
        <row r="812">
          <cell r="B812" t="str">
            <v>499  RIVER GER CAPITAL HUMANO</v>
          </cell>
          <cell r="C812">
            <v>1320000009</v>
          </cell>
        </row>
        <row r="813">
          <cell r="B813" t="str">
            <v>501  GER NEGÓCIOS TÉCNICA E CRED</v>
          </cell>
          <cell r="C813" t="str">
            <v>0003001800X</v>
          </cell>
        </row>
        <row r="814">
          <cell r="B814" t="str">
            <v>501  RIVER GER NEGÓCIOS TÉC E CREDENC</v>
          </cell>
          <cell r="C814" t="str">
            <v>0003001900X</v>
          </cell>
        </row>
        <row r="815">
          <cell r="B815" t="str">
            <v>502  GER NEGÓCIOS RH</v>
          </cell>
          <cell r="C815" t="str">
            <v>0003002000X</v>
          </cell>
        </row>
        <row r="816">
          <cell r="B816" t="str">
            <v>502  RIVER GER NEGÓCIOS RH</v>
          </cell>
          <cell r="C816" t="str">
            <v>0003002100X</v>
          </cell>
        </row>
        <row r="817">
          <cell r="B817" t="str">
            <v>503  GER NEGÓCIOS REDE PRÓPRIA</v>
          </cell>
          <cell r="C817" t="str">
            <v>0003003000X</v>
          </cell>
        </row>
        <row r="818">
          <cell r="B818" t="str">
            <v>503  RIVER GER NEGÓCIOS REDE PRÓPRIA</v>
          </cell>
          <cell r="C818" t="str">
            <v>0003012100X</v>
          </cell>
        </row>
        <row r="819">
          <cell r="B819" t="str">
            <v>504  GER CONTAS PESSOA FÍSICA</v>
          </cell>
          <cell r="C819" t="str">
            <v>0003022100X</v>
          </cell>
        </row>
        <row r="820">
          <cell r="B820" t="str">
            <v>504  RIVER GER CONTAS PESSOA FÍSICA</v>
          </cell>
          <cell r="C820" t="str">
            <v>0003042100X</v>
          </cell>
        </row>
        <row r="821">
          <cell r="B821" t="str">
            <v>506  MOEMA GER. DE ADM E SERVIÇOS</v>
          </cell>
          <cell r="C821" t="str">
            <v>0003072100X</v>
          </cell>
        </row>
        <row r="822">
          <cell r="B822" t="str">
            <v>507  DIR. ADJ PARCERIAS ESTRATÉGICAS</v>
          </cell>
          <cell r="C822" t="str">
            <v>0003102100X</v>
          </cell>
        </row>
        <row r="823">
          <cell r="B823" t="str">
            <v>508  RIVER GER. CLIENTES SP I</v>
          </cell>
          <cell r="C823" t="str">
            <v>0010000106A</v>
          </cell>
        </row>
        <row r="824">
          <cell r="B824" t="str">
            <v>509  RIVER GER. CLIENTES SP II</v>
          </cell>
          <cell r="C824" t="str">
            <v>0010000206A</v>
          </cell>
        </row>
        <row r="825">
          <cell r="B825" t="str">
            <v>510  SÃO BERNARDO EDIFÍCIO PRONTO SOCORRO</v>
          </cell>
          <cell r="C825" t="str">
            <v>0011000106A</v>
          </cell>
        </row>
        <row r="826">
          <cell r="B826" t="str">
            <v>510  UNIDADE PS SÃO BERNARDO</v>
          </cell>
          <cell r="C826" t="str">
            <v>0011000206A</v>
          </cell>
        </row>
        <row r="827">
          <cell r="B827" t="str">
            <v>511  RIVER DIR EXEC AUDITORIA</v>
          </cell>
          <cell r="C827" t="str">
            <v>0012000106A</v>
          </cell>
        </row>
        <row r="828">
          <cell r="B828" t="str">
            <v>512  QUALIDADE DE VIDA</v>
          </cell>
          <cell r="C828" t="str">
            <v>0012000206A</v>
          </cell>
        </row>
        <row r="829">
          <cell r="B829" t="str">
            <v>512  RIVER SETOR DE QUALIDADE DE VIDA</v>
          </cell>
          <cell r="C829" t="str">
            <v>0013000106A</v>
          </cell>
        </row>
        <row r="830">
          <cell r="B830" t="str">
            <v>520  Dir Rel Institucionais</v>
          </cell>
        </row>
        <row r="831">
          <cell r="B831" t="str">
            <v>522  PROJETO EXITO</v>
          </cell>
        </row>
        <row r="832">
          <cell r="B832" t="str">
            <v>523 PROJETO AUTORIZADOR</v>
          </cell>
        </row>
        <row r="833">
          <cell r="B833" t="str">
            <v>524 PROJETO PACS</v>
          </cell>
        </row>
        <row r="834">
          <cell r="B834" t="str">
            <v>525 MODELO ALTERNATIVO - PEP</v>
          </cell>
        </row>
        <row r="835">
          <cell r="B835" t="str">
            <v>526 PORTAL INTERNET</v>
          </cell>
        </row>
        <row r="836">
          <cell r="B836" t="str">
            <v>527 PROJETO PORTAL CORRETOR</v>
          </cell>
        </row>
        <row r="837">
          <cell r="B837" t="str">
            <v>528 PROJETO PORTAL DO BENEFICIÁRIO</v>
          </cell>
        </row>
        <row r="838">
          <cell r="B838" t="str">
            <v>529 PROJETO PORTAL PRESTADOR</v>
          </cell>
        </row>
        <row r="839">
          <cell r="B839" t="str">
            <v>530 PROJETO PORTAL EMPRESA</v>
          </cell>
        </row>
        <row r="840">
          <cell r="B840" t="str">
            <v>706  PROJETO G2-DC-COMISSÕES SANTOS</v>
          </cell>
          <cell r="C840" t="str">
            <v>0014000106A</v>
          </cell>
        </row>
        <row r="841">
          <cell r="B841" t="str">
            <v>706  PROJETO G2-DC-ESCRIT COMERCIAL SANTOS</v>
          </cell>
          <cell r="C841" t="str">
            <v>0014000206A</v>
          </cell>
        </row>
        <row r="842">
          <cell r="B842" t="str">
            <v>707  PROJETO G2-DC-COMISSÕES GURAULHOS</v>
          </cell>
          <cell r="C842" t="str">
            <v>0016000106A</v>
          </cell>
        </row>
        <row r="843">
          <cell r="B843" t="str">
            <v>707  PROJETO G2-DC-ESCRIT COMERCIAL GUARULHOS</v>
          </cell>
          <cell r="C843" t="str">
            <v>0016000206A</v>
          </cell>
        </row>
        <row r="844">
          <cell r="B844" t="str">
            <v>708  PROJETO G2-DC-COMISSÕES OSASCO</v>
          </cell>
          <cell r="C844" t="str">
            <v>0017000106A</v>
          </cell>
        </row>
        <row r="845">
          <cell r="B845" t="str">
            <v>708  PROJETO G2-DC-ESCRIT COMERCIAL OSASCO</v>
          </cell>
          <cell r="C845" t="str">
            <v>0017000206A</v>
          </cell>
        </row>
        <row r="846">
          <cell r="B846" t="str">
            <v>709  PROJETO G2-DC-COMISSÕES SOROCABA</v>
          </cell>
          <cell r="C846" t="str">
            <v>0050000200X</v>
          </cell>
        </row>
        <row r="847">
          <cell r="B847" t="str">
            <v>709  PROJETO G2-DC-ESCRIT COMERCIAL SOROCABA</v>
          </cell>
          <cell r="C847" t="str">
            <v>0050002000X</v>
          </cell>
        </row>
        <row r="848">
          <cell r="B848" t="str">
            <v>763  CENTRO MÉDICO CONCEIÇÃO</v>
          </cell>
          <cell r="C848" t="str">
            <v>0050002100X</v>
          </cell>
        </row>
        <row r="849">
          <cell r="B849" t="str">
            <v>763  CONCEIÇÃO REPASSE DE HONORÁRIOS MÉDICOS</v>
          </cell>
          <cell r="C849" t="str">
            <v>0061000200X</v>
          </cell>
        </row>
        <row r="850">
          <cell r="B850" t="str">
            <v>763  CONCEIÇÃO SETOR ADMINISTRAÇÃO</v>
          </cell>
          <cell r="C850" t="str">
            <v>0061000201A</v>
          </cell>
        </row>
        <row r="851">
          <cell r="B851" t="str">
            <v>763  CONCEIÇÃO SETOR AUDIOMETRIA</v>
          </cell>
          <cell r="C851" t="str">
            <v>0061000201C</v>
          </cell>
        </row>
        <row r="852">
          <cell r="B852" t="str">
            <v>763  CONCEIÇÃO SETOR CLINICO CONSULTAS</v>
          </cell>
          <cell r="C852" t="str">
            <v>0061000202A</v>
          </cell>
        </row>
        <row r="853">
          <cell r="B853" t="str">
            <v>763  CONCEIÇÃO SETOR ELETROCARDIOGRAMA</v>
          </cell>
          <cell r="C853" t="str">
            <v>0061000202C</v>
          </cell>
        </row>
        <row r="854">
          <cell r="B854" t="str">
            <v>763  CONCEIÇÃO SETOR LABORATÓRIO</v>
          </cell>
          <cell r="C854" t="str">
            <v>0061000203A</v>
          </cell>
        </row>
        <row r="855">
          <cell r="B855" t="str">
            <v>763  CONCEIÇÃO SETOR ULTRASSONOGRAFIA</v>
          </cell>
          <cell r="C855" t="str">
            <v>0061000203C</v>
          </cell>
        </row>
        <row r="856">
          <cell r="B856" t="str">
            <v>763  PROJETO G10-CT-CTO MÉDICO CONCEIÇÃO</v>
          </cell>
          <cell r="C856" t="str">
            <v>0061000204A</v>
          </cell>
        </row>
        <row r="857">
          <cell r="B857" t="str">
            <v>764  PROJETO G10-CT-CTO MÉDICO ANA ROSA</v>
          </cell>
          <cell r="C857" t="str">
            <v>0061000204C</v>
          </cell>
        </row>
        <row r="858">
          <cell r="B858" t="str">
            <v>767  CENTRO MÉDICO SÃO BERNARDO II</v>
          </cell>
          <cell r="C858" t="str">
            <v>0061000205A</v>
          </cell>
        </row>
        <row r="859">
          <cell r="B859" t="str">
            <v>767  PROJETO G10-CT-CTO MÉDICO SÃO BERNARDO</v>
          </cell>
          <cell r="C859" t="str">
            <v>0061000205C</v>
          </cell>
        </row>
        <row r="860">
          <cell r="B860" t="str">
            <v>767  SÃO BERNARDO II ADMINISTRAÇÃO</v>
          </cell>
          <cell r="C860" t="str">
            <v>0061000207A</v>
          </cell>
        </row>
        <row r="861">
          <cell r="B861" t="str">
            <v>767  SÃO BERNARDO II CLÍNICO CONSULTAS</v>
          </cell>
          <cell r="C861" t="str">
            <v>0061000207C</v>
          </cell>
        </row>
        <row r="862">
          <cell r="B862" t="str">
            <v>767  SÃO BERNARDO II SETOR LABORATÓRIO</v>
          </cell>
          <cell r="C862" t="str">
            <v>0061000207G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"/>
      <sheetName val="Comp"/>
      <sheetName val="Base"/>
      <sheetName val="BaseConsol"/>
      <sheetName val="Fat"/>
      <sheetName val="VOxVR"/>
      <sheetName val="indmed"/>
      <sheetName val="NºVidas"/>
      <sheetName val="Geral"/>
      <sheetName val="VNPF"/>
      <sheetName val="ComPF"/>
      <sheetName val="GPF"/>
      <sheetName val="VNPJ"/>
      <sheetName val="ComPJ"/>
      <sheetName val="GPJ"/>
      <sheetName val="Ctrl"/>
      <sheetName val="Adm"/>
      <sheetName val="Fin"/>
      <sheetName val="DP"/>
      <sheetName val="Trein"/>
      <sheetName val="Sel"/>
      <sheetName val="Info"/>
      <sheetName val="MKT"/>
      <sheetName val="Cont"/>
      <sheetName val="Cmed"/>
      <sheetName val="GAC"/>
      <sheetName val="GAN"/>
      <sheetName val="Aud"/>
      <sheetName val="Bene"/>
      <sheetName val="Gmed"/>
      <sheetName val="HMA"/>
      <sheetName val="HMO"/>
      <sheetName val="HCF"/>
      <sheetName val="Reaj"/>
      <sheetName val="Redução"/>
      <sheetName val="Tabelas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 refreshError="1"/>
      <sheetData sheetId="28" refreshError="1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AF617-7B05-4B49-A6EE-F5426CE96E7B}">
  <dimension ref="B2:BH39"/>
  <sheetViews>
    <sheetView showGridLines="0" zoomScale="80" zoomScaleNormal="80" workbookViewId="0">
      <pane xSplit="2" ySplit="2" topLeftCell="AI3" activePane="bottomRight" state="frozen"/>
      <selection pane="topRight" activeCell="C1" sqref="C1"/>
      <selection pane="bottomLeft" activeCell="A3" sqref="A3"/>
      <selection pane="bottomRight" activeCell="BO11" sqref="BO11"/>
    </sheetView>
  </sheetViews>
  <sheetFormatPr defaultRowHeight="14" customHeight="1" outlineLevelRow="1" outlineLevelCol="1" x14ac:dyDescent="0.3"/>
  <cols>
    <col min="1" max="1" width="2.4140625" style="4" customWidth="1"/>
    <col min="2" max="2" width="42.5" style="4" bestFit="1" customWidth="1"/>
    <col min="3" max="18" width="11.25" style="4" hidden="1" customWidth="1" outlineLevel="1"/>
    <col min="19" max="19" width="11.25" style="4" hidden="1" customWidth="1" outlineLevel="1" collapsed="1"/>
    <col min="20" max="22" width="11.25" style="4" hidden="1" customWidth="1" outlineLevel="1"/>
    <col min="23" max="23" width="11.25" style="4" hidden="1" customWidth="1" outlineLevel="1" collapsed="1"/>
    <col min="24" max="26" width="11.25" style="4" hidden="1" customWidth="1" outlineLevel="1"/>
    <col min="27" max="27" width="11.25" style="4" customWidth="1" collapsed="1"/>
    <col min="28" max="34" width="11.25" style="4" customWidth="1"/>
    <col min="35" max="36" width="11.25" style="4" bestFit="1" customWidth="1"/>
    <col min="37" max="38" width="11.25" style="4" customWidth="1"/>
    <col min="39" max="39" width="11.25" style="4" bestFit="1" customWidth="1"/>
    <col min="40" max="44" width="11.25" style="4" customWidth="1"/>
    <col min="45" max="46" width="11.25" style="4" hidden="1" customWidth="1" outlineLevel="1"/>
    <col min="47" max="47" width="3.5" style="4" customWidth="1" collapsed="1"/>
    <col min="48" max="53" width="11.25" style="4" hidden="1" customWidth="1" outlineLevel="1"/>
    <col min="54" max="55" width="11.25" style="4" hidden="1" customWidth="1" outlineLevel="1" collapsed="1"/>
    <col min="56" max="56" width="11.25" style="4" bestFit="1" customWidth="1" collapsed="1"/>
    <col min="57" max="60" width="11.25" style="4" bestFit="1" customWidth="1"/>
    <col min="61" max="16384" width="8.6640625" style="4"/>
  </cols>
  <sheetData>
    <row r="2" spans="2:60" ht="14" customHeight="1" x14ac:dyDescent="0.3">
      <c r="B2" s="1" t="s">
        <v>201</v>
      </c>
      <c r="C2" s="2" t="s">
        <v>12</v>
      </c>
      <c r="D2" s="2" t="s">
        <v>11</v>
      </c>
      <c r="E2" s="2" t="s">
        <v>10</v>
      </c>
      <c r="F2" s="2" t="s">
        <v>74</v>
      </c>
      <c r="G2" s="2" t="s">
        <v>9</v>
      </c>
      <c r="H2" s="2" t="s">
        <v>8</v>
      </c>
      <c r="I2" s="2" t="s">
        <v>7</v>
      </c>
      <c r="J2" s="2" t="s">
        <v>73</v>
      </c>
      <c r="K2" s="2" t="s">
        <v>6</v>
      </c>
      <c r="L2" s="2" t="s">
        <v>5</v>
      </c>
      <c r="M2" s="2" t="s">
        <v>4</v>
      </c>
      <c r="N2" s="2" t="s">
        <v>3</v>
      </c>
      <c r="O2" s="2" t="s">
        <v>2</v>
      </c>
      <c r="P2" s="2" t="s">
        <v>1</v>
      </c>
      <c r="Q2" s="2" t="s">
        <v>0</v>
      </c>
      <c r="R2" s="2" t="s">
        <v>72</v>
      </c>
      <c r="S2" s="2" t="s">
        <v>61</v>
      </c>
      <c r="T2" s="2" t="s">
        <v>62</v>
      </c>
      <c r="U2" s="2" t="s">
        <v>63</v>
      </c>
      <c r="V2" s="2" t="s">
        <v>71</v>
      </c>
      <c r="W2" s="2" t="s">
        <v>65</v>
      </c>
      <c r="X2" s="2" t="s">
        <v>66</v>
      </c>
      <c r="Y2" s="2" t="s">
        <v>67</v>
      </c>
      <c r="Z2" s="2" t="s">
        <v>70</v>
      </c>
      <c r="AA2" s="2" t="s">
        <v>75</v>
      </c>
      <c r="AB2" s="2" t="s">
        <v>76</v>
      </c>
      <c r="AC2" s="2" t="s">
        <v>77</v>
      </c>
      <c r="AD2" s="2" t="s">
        <v>78</v>
      </c>
      <c r="AE2" s="2" t="s">
        <v>79</v>
      </c>
      <c r="AF2" s="2" t="s">
        <v>80</v>
      </c>
      <c r="AG2" s="2" t="s">
        <v>81</v>
      </c>
      <c r="AH2" s="2" t="s">
        <v>82</v>
      </c>
      <c r="AI2" s="2" t="s">
        <v>184</v>
      </c>
      <c r="AJ2" s="2" t="s">
        <v>189</v>
      </c>
      <c r="AK2" s="2" t="s">
        <v>190</v>
      </c>
      <c r="AL2" s="2" t="s">
        <v>191</v>
      </c>
      <c r="AM2" s="2" t="s">
        <v>194</v>
      </c>
      <c r="AN2" s="2" t="s">
        <v>195</v>
      </c>
      <c r="AO2" s="2" t="s">
        <v>196</v>
      </c>
      <c r="AP2" s="2" t="s">
        <v>197</v>
      </c>
      <c r="AQ2" s="2" t="s">
        <v>208</v>
      </c>
      <c r="AR2" s="2" t="s">
        <v>209</v>
      </c>
      <c r="AS2" s="2" t="s">
        <v>210</v>
      </c>
      <c r="AT2" s="2" t="s">
        <v>211</v>
      </c>
      <c r="AU2" s="3"/>
      <c r="AV2" s="2">
        <v>2014</v>
      </c>
      <c r="AW2" s="2">
        <v>2015</v>
      </c>
      <c r="AX2" s="2">
        <v>2016</v>
      </c>
      <c r="AY2" s="2">
        <v>2017</v>
      </c>
      <c r="AZ2" s="2">
        <v>2018</v>
      </c>
      <c r="BA2" s="2">
        <v>2019</v>
      </c>
      <c r="BB2" s="2">
        <v>2020</v>
      </c>
      <c r="BC2" s="2">
        <v>2021</v>
      </c>
      <c r="BD2" s="2">
        <v>2022</v>
      </c>
      <c r="BE2" s="2">
        <v>2023</v>
      </c>
      <c r="BF2" s="2">
        <v>2024</v>
      </c>
      <c r="BG2" s="2">
        <v>2025</v>
      </c>
      <c r="BH2" s="2">
        <v>2026</v>
      </c>
    </row>
    <row r="3" spans="2:60" ht="1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5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2:60" ht="14" customHeight="1" x14ac:dyDescent="0.3">
      <c r="B4" s="7" t="s">
        <v>198</v>
      </c>
      <c r="C4" s="8">
        <v>1329592</v>
      </c>
      <c r="D4" s="8">
        <v>1356772</v>
      </c>
      <c r="E4" s="8">
        <v>1332718</v>
      </c>
      <c r="F4" s="9">
        <v>1237360</v>
      </c>
      <c r="G4" s="9">
        <v>1249505</v>
      </c>
      <c r="H4" s="9">
        <v>1253835</v>
      </c>
      <c r="I4" s="9">
        <v>1265778</v>
      </c>
      <c r="J4" s="8">
        <v>1252008</v>
      </c>
      <c r="K4" s="9">
        <v>1257954</v>
      </c>
      <c r="L4" s="9">
        <v>1685217</v>
      </c>
      <c r="M4" s="9">
        <v>1604126</v>
      </c>
      <c r="N4" s="9">
        <v>1622155</v>
      </c>
      <c r="O4" s="9">
        <v>1750625</v>
      </c>
      <c r="P4" s="9">
        <v>1753028</v>
      </c>
      <c r="Q4" s="9">
        <v>1822286</v>
      </c>
      <c r="R4" s="9">
        <v>1836292</v>
      </c>
      <c r="S4" s="9">
        <f t="shared" ref="S4:AL4" si="0">S5+S12</f>
        <v>2039745</v>
      </c>
      <c r="T4" s="9">
        <f t="shared" si="0"/>
        <v>1966315</v>
      </c>
      <c r="U4" s="9">
        <f t="shared" si="0"/>
        <v>2023353</v>
      </c>
      <c r="V4" s="9">
        <f t="shared" si="0"/>
        <v>2034288</v>
      </c>
      <c r="W4" s="9">
        <f t="shared" si="0"/>
        <v>1996073</v>
      </c>
      <c r="X4" s="9">
        <f t="shared" si="0"/>
        <v>1975018</v>
      </c>
      <c r="Y4" s="9">
        <f t="shared" si="0"/>
        <v>2223585</v>
      </c>
      <c r="Z4" s="9">
        <f t="shared" si="0"/>
        <v>2157347</v>
      </c>
      <c r="AA4" s="9">
        <f t="shared" si="0"/>
        <v>2083970</v>
      </c>
      <c r="AB4" s="9">
        <f t="shared" si="0"/>
        <v>2219926</v>
      </c>
      <c r="AC4" s="9">
        <f t="shared" si="0"/>
        <v>2263209</v>
      </c>
      <c r="AD4" s="9">
        <f t="shared" si="0"/>
        <v>2479770</v>
      </c>
      <c r="AE4" s="9">
        <f t="shared" si="0"/>
        <v>2751985</v>
      </c>
      <c r="AF4" s="9">
        <f t="shared" si="0"/>
        <v>3058120</v>
      </c>
      <c r="AG4" s="9">
        <f t="shared" si="0"/>
        <v>3035534</v>
      </c>
      <c r="AH4" s="9">
        <f t="shared" si="0"/>
        <v>3296008</v>
      </c>
      <c r="AI4" s="9">
        <f t="shared" si="0"/>
        <v>3253681</v>
      </c>
      <c r="AJ4" s="9">
        <f t="shared" si="0"/>
        <v>3329250</v>
      </c>
      <c r="AK4" s="9">
        <f t="shared" si="0"/>
        <v>3245858</v>
      </c>
      <c r="AL4" s="9">
        <f t="shared" si="0"/>
        <v>2620823</v>
      </c>
      <c r="AM4" s="9">
        <f>AM5+AM12</f>
        <v>3611335</v>
      </c>
      <c r="AN4" s="9">
        <f>AN5+AN12</f>
        <v>3617355</v>
      </c>
      <c r="AO4" s="9">
        <f>AO5+AO12</f>
        <v>3567099</v>
      </c>
      <c r="AP4" s="9">
        <f>AP5+AP12</f>
        <v>3483526</v>
      </c>
      <c r="AQ4" s="9">
        <f t="shared" ref="AQ4:AT4" si="1">AQ5+AQ12</f>
        <v>3595947</v>
      </c>
      <c r="AR4" s="9">
        <f t="shared" si="1"/>
        <v>3496690</v>
      </c>
      <c r="AS4" s="9">
        <f t="shared" si="1"/>
        <v>0</v>
      </c>
      <c r="AT4" s="9">
        <f t="shared" si="1"/>
        <v>0</v>
      </c>
      <c r="AU4" s="10"/>
      <c r="AV4" s="8">
        <v>1132348</v>
      </c>
      <c r="AW4" s="8">
        <v>1351893</v>
      </c>
      <c r="AX4" s="9">
        <v>1237360</v>
      </c>
      <c r="AY4" s="8">
        <v>1252008</v>
      </c>
      <c r="AZ4" s="9">
        <v>1622155</v>
      </c>
      <c r="BA4" s="9">
        <v>1836292</v>
      </c>
      <c r="BB4" s="9">
        <v>2034288</v>
      </c>
      <c r="BC4" s="9">
        <v>2157347</v>
      </c>
      <c r="BD4" s="9">
        <v>2479770</v>
      </c>
      <c r="BE4" s="9">
        <v>3296008</v>
      </c>
      <c r="BF4" s="9">
        <v>3346770</v>
      </c>
      <c r="BG4" s="9">
        <f>AP4</f>
        <v>3483526</v>
      </c>
      <c r="BH4" s="9">
        <f>AR4</f>
        <v>3496690</v>
      </c>
    </row>
    <row r="5" spans="2:60" ht="14" customHeight="1" x14ac:dyDescent="0.3">
      <c r="B5" s="40" t="s">
        <v>14</v>
      </c>
      <c r="C5" s="42">
        <v>623905</v>
      </c>
      <c r="D5" s="42">
        <v>643116</v>
      </c>
      <c r="E5" s="42">
        <v>637462</v>
      </c>
      <c r="F5" s="42">
        <v>544655</v>
      </c>
      <c r="G5" s="42">
        <v>562874</v>
      </c>
      <c r="H5" s="42">
        <v>562209</v>
      </c>
      <c r="I5" s="42">
        <v>562447</v>
      </c>
      <c r="J5" s="42">
        <v>537210</v>
      </c>
      <c r="K5" s="42">
        <v>531647</v>
      </c>
      <c r="L5" s="42">
        <v>728200</v>
      </c>
      <c r="M5" s="42">
        <v>623427</v>
      </c>
      <c r="N5" s="42">
        <v>563867</v>
      </c>
      <c r="O5" s="42">
        <f>SUM(O6:O11)</f>
        <v>656778</v>
      </c>
      <c r="P5" s="42">
        <f t="shared" ref="P5:S5" si="2">SUM(P6:P11)</f>
        <v>612907</v>
      </c>
      <c r="Q5" s="42">
        <f t="shared" si="2"/>
        <v>872190</v>
      </c>
      <c r="R5" s="42">
        <f t="shared" si="2"/>
        <v>854556</v>
      </c>
      <c r="S5" s="42">
        <f t="shared" si="2"/>
        <v>956947</v>
      </c>
      <c r="T5" s="42">
        <f t="shared" ref="T5" si="3">SUM(T6:T11)</f>
        <v>847857</v>
      </c>
      <c r="U5" s="42">
        <f t="shared" ref="U5" si="4">SUM(U6:U11)</f>
        <v>887703</v>
      </c>
      <c r="V5" s="42">
        <f t="shared" ref="V5" si="5">SUM(V6:V11)</f>
        <v>916703</v>
      </c>
      <c r="W5" s="42">
        <f t="shared" ref="W5" si="6">SUM(W6:W11)</f>
        <v>876402</v>
      </c>
      <c r="X5" s="42">
        <f t="shared" ref="X5" si="7">SUM(X6:X11)</f>
        <v>851685</v>
      </c>
      <c r="Y5" s="42">
        <f t="shared" ref="Y5" si="8">SUM(Y6:Y11)</f>
        <v>1043809</v>
      </c>
      <c r="Z5" s="42">
        <f t="shared" ref="Z5" si="9">SUM(Z6:Z11)</f>
        <v>906131</v>
      </c>
      <c r="AA5" s="42">
        <f t="shared" ref="AA5" si="10">SUM(AA6:AA11)</f>
        <v>989211</v>
      </c>
      <c r="AB5" s="42">
        <f t="shared" ref="AB5" si="11">SUM(AB6:AB11)</f>
        <v>1026505</v>
      </c>
      <c r="AC5" s="42">
        <f t="shared" ref="AC5" si="12">SUM(AC6:AC11)</f>
        <v>1035469</v>
      </c>
      <c r="AD5" s="42">
        <f t="shared" ref="AD5" si="13">SUM(AD6:AD11)</f>
        <v>1103098</v>
      </c>
      <c r="AE5" s="42">
        <f t="shared" ref="AE5" si="14">SUM(AE6:AE11)</f>
        <v>1264635</v>
      </c>
      <c r="AF5" s="42">
        <f t="shared" ref="AF5" si="15">SUM(AF6:AF11)</f>
        <v>1290932</v>
      </c>
      <c r="AG5" s="42">
        <f t="shared" ref="AG5" si="16">SUM(AG6:AG11)</f>
        <v>1191138</v>
      </c>
      <c r="AH5" s="42">
        <f t="shared" ref="AH5" si="17">SUM(AH6:AH11)</f>
        <v>1331755</v>
      </c>
      <c r="AI5" s="42">
        <f t="shared" ref="AI5" si="18">SUM(AI6:AI11)</f>
        <v>1233935</v>
      </c>
      <c r="AJ5" s="42">
        <f t="shared" ref="AJ5" si="19">SUM(AJ6:AJ11)</f>
        <v>1174279</v>
      </c>
      <c r="AK5" s="42">
        <f t="shared" ref="AK5" si="20">SUM(AK6:AK11)</f>
        <v>1112935</v>
      </c>
      <c r="AL5" s="42">
        <f t="shared" ref="AL5" si="21">SUM(AL6:AL11)</f>
        <v>1016380</v>
      </c>
      <c r="AM5" s="42">
        <f t="shared" ref="AM5" si="22">SUM(AM6:AM11)</f>
        <v>1347152</v>
      </c>
      <c r="AN5" s="42">
        <f>SUM(AN6:AN11)</f>
        <v>1258454</v>
      </c>
      <c r="AO5" s="42">
        <f>SUM(AO6:AO11)</f>
        <v>1266473</v>
      </c>
      <c r="AP5" s="42">
        <f>SUM(AP6:AP11)</f>
        <v>1122340</v>
      </c>
      <c r="AQ5" s="42">
        <f t="shared" ref="AQ5:AT5" si="23">SUM(AQ6:AQ11)</f>
        <v>1260646</v>
      </c>
      <c r="AR5" s="42">
        <f t="shared" si="23"/>
        <v>1209958</v>
      </c>
      <c r="AS5" s="42">
        <f t="shared" si="23"/>
        <v>0</v>
      </c>
      <c r="AT5" s="42">
        <f t="shared" si="23"/>
        <v>0</v>
      </c>
      <c r="AU5" s="13"/>
      <c r="AV5" s="41">
        <v>497839</v>
      </c>
      <c r="AW5" s="41">
        <v>639604</v>
      </c>
      <c r="AX5" s="42">
        <v>535369</v>
      </c>
      <c r="AY5" s="41">
        <v>522623</v>
      </c>
      <c r="AZ5" s="42">
        <v>563867</v>
      </c>
      <c r="BA5" s="42">
        <v>854556</v>
      </c>
      <c r="BB5" s="42">
        <v>916703</v>
      </c>
      <c r="BC5" s="42">
        <v>906131</v>
      </c>
      <c r="BD5" s="42">
        <v>1103098</v>
      </c>
      <c r="BE5" s="42">
        <v>1331755</v>
      </c>
      <c r="BF5" s="42">
        <v>1016380</v>
      </c>
      <c r="BG5" s="42">
        <f t="shared" ref="BG5:BG34" si="24">AP5</f>
        <v>1122340</v>
      </c>
      <c r="BH5" s="42">
        <f t="shared" ref="BH5:BH34" si="25">AR5</f>
        <v>1209958</v>
      </c>
    </row>
    <row r="6" spans="2:60" ht="14" customHeight="1" x14ac:dyDescent="0.3">
      <c r="B6" s="15" t="s">
        <v>19</v>
      </c>
      <c r="C6" s="16">
        <v>89493</v>
      </c>
      <c r="D6" s="16">
        <v>91116</v>
      </c>
      <c r="E6" s="16">
        <v>159123</v>
      </c>
      <c r="F6" s="16">
        <v>105745</v>
      </c>
      <c r="G6" s="16">
        <v>118662</v>
      </c>
      <c r="H6" s="16">
        <v>98389</v>
      </c>
      <c r="I6" s="16">
        <v>87230</v>
      </c>
      <c r="J6" s="16">
        <v>94379</v>
      </c>
      <c r="K6" s="16">
        <v>65099</v>
      </c>
      <c r="L6" s="16">
        <v>234307</v>
      </c>
      <c r="M6" s="16">
        <v>132199</v>
      </c>
      <c r="N6" s="16">
        <v>82624</v>
      </c>
      <c r="O6" s="16">
        <v>151166</v>
      </c>
      <c r="P6" s="16">
        <v>54221</v>
      </c>
      <c r="Q6" s="16">
        <v>329372</v>
      </c>
      <c r="R6" s="16">
        <v>275378</v>
      </c>
      <c r="S6" s="16">
        <v>324782</v>
      </c>
      <c r="T6" s="16">
        <v>282076</v>
      </c>
      <c r="U6" s="16">
        <v>289229</v>
      </c>
      <c r="V6" s="16">
        <v>326325</v>
      </c>
      <c r="W6" s="16">
        <v>242893</v>
      </c>
      <c r="X6" s="16">
        <v>174192</v>
      </c>
      <c r="Y6" s="16">
        <v>332911</v>
      </c>
      <c r="Z6" s="16">
        <v>189718</v>
      </c>
      <c r="AA6" s="17">
        <v>224219</v>
      </c>
      <c r="AB6" s="17">
        <v>190606</v>
      </c>
      <c r="AC6" s="17">
        <v>134185</v>
      </c>
      <c r="AD6" s="17">
        <v>256088</v>
      </c>
      <c r="AE6" s="17">
        <v>389746</v>
      </c>
      <c r="AF6" s="17">
        <v>409032</v>
      </c>
      <c r="AG6" s="17">
        <v>325731</v>
      </c>
      <c r="AH6" s="17">
        <v>486472</v>
      </c>
      <c r="AI6" s="17">
        <v>324996</v>
      </c>
      <c r="AJ6" s="17">
        <v>233549</v>
      </c>
      <c r="AK6" s="18">
        <v>180983</v>
      </c>
      <c r="AL6" s="18">
        <v>79440</v>
      </c>
      <c r="AM6" s="17">
        <v>412042</v>
      </c>
      <c r="AN6" s="17">
        <v>286666</v>
      </c>
      <c r="AO6" s="17">
        <v>247131</v>
      </c>
      <c r="AP6" s="17">
        <v>171306</v>
      </c>
      <c r="AQ6" s="17">
        <v>185242</v>
      </c>
      <c r="AR6" s="17">
        <v>134487</v>
      </c>
      <c r="AS6" s="17"/>
      <c r="AT6" s="17"/>
      <c r="AU6" s="13"/>
      <c r="AV6" s="16">
        <v>92383</v>
      </c>
      <c r="AW6" s="16">
        <v>87664</v>
      </c>
      <c r="AX6" s="16">
        <v>105745</v>
      </c>
      <c r="AY6" s="16">
        <v>94379</v>
      </c>
      <c r="AZ6" s="16">
        <v>82624</v>
      </c>
      <c r="BA6" s="16">
        <v>275378</v>
      </c>
      <c r="BB6" s="17">
        <v>326325</v>
      </c>
      <c r="BC6" s="16">
        <v>189718</v>
      </c>
      <c r="BD6" s="17">
        <v>256088</v>
      </c>
      <c r="BE6" s="17">
        <v>486472</v>
      </c>
      <c r="BF6" s="17">
        <v>79440</v>
      </c>
      <c r="BG6" s="17">
        <f t="shared" si="24"/>
        <v>171306</v>
      </c>
      <c r="BH6" s="17">
        <f t="shared" si="25"/>
        <v>134487</v>
      </c>
    </row>
    <row r="7" spans="2:60" ht="14" customHeight="1" x14ac:dyDescent="0.3">
      <c r="B7" s="19" t="s">
        <v>25</v>
      </c>
      <c r="C7" s="20">
        <v>198947</v>
      </c>
      <c r="D7" s="20">
        <v>217557</v>
      </c>
      <c r="E7" s="20">
        <v>229488</v>
      </c>
      <c r="F7" s="21">
        <v>215379</v>
      </c>
      <c r="G7" s="20">
        <v>205252</v>
      </c>
      <c r="H7" s="20">
        <v>227126</v>
      </c>
      <c r="I7" s="20">
        <v>232120</v>
      </c>
      <c r="J7" s="20">
        <v>218412</v>
      </c>
      <c r="K7" s="21">
        <v>225585</v>
      </c>
      <c r="L7" s="21">
        <v>246649</v>
      </c>
      <c r="M7" s="20">
        <v>257615</v>
      </c>
      <c r="N7" s="20">
        <v>239463</v>
      </c>
      <c r="O7" s="20">
        <v>229761</v>
      </c>
      <c r="P7" s="20">
        <v>251324</v>
      </c>
      <c r="Q7" s="20">
        <v>249823</v>
      </c>
      <c r="R7" s="20">
        <v>251773</v>
      </c>
      <c r="S7" s="20">
        <v>243240</v>
      </c>
      <c r="T7" s="20">
        <v>219941</v>
      </c>
      <c r="U7" s="20">
        <v>307655</v>
      </c>
      <c r="V7" s="20">
        <v>289090</v>
      </c>
      <c r="W7" s="20">
        <v>320140</v>
      </c>
      <c r="X7" s="20">
        <v>343392</v>
      </c>
      <c r="Y7" s="20">
        <v>379410</v>
      </c>
      <c r="Z7" s="20">
        <v>375624</v>
      </c>
      <c r="AA7" s="21">
        <v>358149</v>
      </c>
      <c r="AB7" s="21">
        <v>412889</v>
      </c>
      <c r="AC7" s="21">
        <v>426652</v>
      </c>
      <c r="AD7" s="21">
        <v>314507</v>
      </c>
      <c r="AE7" s="21">
        <v>315599</v>
      </c>
      <c r="AF7" s="21">
        <v>314648</v>
      </c>
      <c r="AG7" s="21">
        <v>312785</v>
      </c>
      <c r="AH7" s="21">
        <v>269041</v>
      </c>
      <c r="AI7" s="21">
        <v>282503</v>
      </c>
      <c r="AJ7" s="21">
        <v>287334</v>
      </c>
      <c r="AK7" s="18">
        <v>287709</v>
      </c>
      <c r="AL7" s="18">
        <v>282050</v>
      </c>
      <c r="AM7" s="21">
        <v>262853</v>
      </c>
      <c r="AN7" s="21">
        <v>278692</v>
      </c>
      <c r="AO7" s="17">
        <v>296347</v>
      </c>
      <c r="AP7" s="21">
        <v>238412</v>
      </c>
      <c r="AQ7" s="21">
        <v>291302</v>
      </c>
      <c r="AR7" s="21">
        <v>322438</v>
      </c>
      <c r="AS7" s="21"/>
      <c r="AT7" s="21"/>
      <c r="AU7" s="13"/>
      <c r="AV7" s="20">
        <v>187918</v>
      </c>
      <c r="AW7" s="20">
        <v>208367</v>
      </c>
      <c r="AX7" s="21">
        <v>215379</v>
      </c>
      <c r="AY7" s="20">
        <v>218412</v>
      </c>
      <c r="AZ7" s="20">
        <v>239463</v>
      </c>
      <c r="BA7" s="20">
        <v>251773</v>
      </c>
      <c r="BB7" s="21">
        <v>289090</v>
      </c>
      <c r="BC7" s="20">
        <v>375624</v>
      </c>
      <c r="BD7" s="21">
        <v>314507</v>
      </c>
      <c r="BE7" s="21">
        <v>269041</v>
      </c>
      <c r="BF7" s="21">
        <v>282050</v>
      </c>
      <c r="BG7" s="17">
        <f t="shared" si="24"/>
        <v>238412</v>
      </c>
      <c r="BH7" s="17">
        <f t="shared" si="25"/>
        <v>322438</v>
      </c>
    </row>
    <row r="8" spans="2:60" ht="14" customHeight="1" x14ac:dyDescent="0.3">
      <c r="B8" s="19" t="s">
        <v>27</v>
      </c>
      <c r="C8" s="20">
        <v>202728</v>
      </c>
      <c r="D8" s="20">
        <v>207665</v>
      </c>
      <c r="E8" s="20">
        <v>199520</v>
      </c>
      <c r="F8" s="20">
        <v>185880</v>
      </c>
      <c r="G8" s="20">
        <v>186649</v>
      </c>
      <c r="H8" s="20">
        <v>181939</v>
      </c>
      <c r="I8" s="20">
        <v>175919</v>
      </c>
      <c r="J8" s="20">
        <v>179323</v>
      </c>
      <c r="K8" s="20">
        <v>189706</v>
      </c>
      <c r="L8" s="20">
        <v>200419</v>
      </c>
      <c r="M8" s="20">
        <v>206212</v>
      </c>
      <c r="N8" s="20">
        <v>213791</v>
      </c>
      <c r="O8" s="20">
        <v>237238</v>
      </c>
      <c r="P8" s="20">
        <v>248777</v>
      </c>
      <c r="Q8" s="20">
        <v>236266</v>
      </c>
      <c r="R8" s="20">
        <v>243413</v>
      </c>
      <c r="S8" s="20">
        <v>285884</v>
      </c>
      <c r="T8" s="20">
        <v>254744</v>
      </c>
      <c r="U8" s="20">
        <v>217040</v>
      </c>
      <c r="V8" s="20">
        <v>204562</v>
      </c>
      <c r="W8" s="20">
        <v>218327</v>
      </c>
      <c r="X8" s="20">
        <v>224946</v>
      </c>
      <c r="Y8" s="20">
        <v>250965</v>
      </c>
      <c r="Z8" s="20">
        <v>285364</v>
      </c>
      <c r="AA8" s="21">
        <v>325813</v>
      </c>
      <c r="AB8" s="21">
        <v>370076</v>
      </c>
      <c r="AC8" s="21">
        <v>418664</v>
      </c>
      <c r="AD8" s="21">
        <v>455038</v>
      </c>
      <c r="AE8" s="21">
        <v>469243</v>
      </c>
      <c r="AF8" s="21">
        <v>474983</v>
      </c>
      <c r="AG8" s="21">
        <v>467928</v>
      </c>
      <c r="AH8" s="21">
        <v>489041</v>
      </c>
      <c r="AI8" s="21">
        <v>525865</v>
      </c>
      <c r="AJ8" s="21">
        <v>544818</v>
      </c>
      <c r="AK8" s="18">
        <v>536114</v>
      </c>
      <c r="AL8" s="18">
        <v>559645</v>
      </c>
      <c r="AM8" s="21">
        <v>570601</v>
      </c>
      <c r="AN8" s="21">
        <v>584527</v>
      </c>
      <c r="AO8" s="17">
        <v>608751</v>
      </c>
      <c r="AP8" s="21">
        <v>597210</v>
      </c>
      <c r="AQ8" s="21">
        <v>584183</v>
      </c>
      <c r="AR8" s="21">
        <v>606617</v>
      </c>
      <c r="AS8" s="21"/>
      <c r="AT8" s="21"/>
      <c r="AU8" s="13"/>
      <c r="AV8" s="20">
        <v>192292</v>
      </c>
      <c r="AW8" s="20">
        <v>205291</v>
      </c>
      <c r="AX8" s="20">
        <v>185880</v>
      </c>
      <c r="AY8" s="20">
        <v>179323</v>
      </c>
      <c r="AZ8" s="20">
        <v>213791</v>
      </c>
      <c r="BA8" s="20">
        <v>243413</v>
      </c>
      <c r="BB8" s="21">
        <v>204562</v>
      </c>
      <c r="BC8" s="20">
        <v>285364</v>
      </c>
      <c r="BD8" s="21">
        <v>455038</v>
      </c>
      <c r="BE8" s="21">
        <v>489041</v>
      </c>
      <c r="BF8" s="21">
        <v>553895</v>
      </c>
      <c r="BG8" s="17">
        <f t="shared" si="24"/>
        <v>597210</v>
      </c>
      <c r="BH8" s="17">
        <f t="shared" si="25"/>
        <v>606617</v>
      </c>
    </row>
    <row r="9" spans="2:60" ht="14" customHeight="1" x14ac:dyDescent="0.3">
      <c r="B9" s="19" t="s">
        <v>29</v>
      </c>
      <c r="C9" s="20">
        <v>19237</v>
      </c>
      <c r="D9" s="20">
        <v>15606</v>
      </c>
      <c r="E9" s="20">
        <v>24549</v>
      </c>
      <c r="F9" s="21">
        <v>19079</v>
      </c>
      <c r="G9" s="21">
        <v>13015</v>
      </c>
      <c r="H9" s="21">
        <v>24379</v>
      </c>
      <c r="I9" s="21">
        <v>20112</v>
      </c>
      <c r="J9" s="20">
        <v>15922</v>
      </c>
      <c r="K9" s="21">
        <v>10371</v>
      </c>
      <c r="L9" s="21">
        <v>10559</v>
      </c>
      <c r="M9" s="21">
        <v>9833</v>
      </c>
      <c r="N9" s="21">
        <v>10201</v>
      </c>
      <c r="O9" s="21">
        <v>10337</v>
      </c>
      <c r="P9" s="21">
        <v>30069</v>
      </c>
      <c r="Q9" s="21">
        <v>29752</v>
      </c>
      <c r="R9" s="21">
        <v>52172</v>
      </c>
      <c r="S9" s="21">
        <v>50513</v>
      </c>
      <c r="T9" s="21">
        <v>55531</v>
      </c>
      <c r="U9" s="21">
        <v>42836</v>
      </c>
      <c r="V9" s="21">
        <v>77822</v>
      </c>
      <c r="W9" s="21">
        <v>72162</v>
      </c>
      <c r="X9" s="21">
        <v>80137</v>
      </c>
      <c r="Y9" s="21">
        <v>52947</v>
      </c>
      <c r="Z9" s="21">
        <v>27454</v>
      </c>
      <c r="AA9" s="21">
        <v>10945</v>
      </c>
      <c r="AB9" s="21">
        <v>11418</v>
      </c>
      <c r="AC9" s="21">
        <v>20180</v>
      </c>
      <c r="AD9" s="21">
        <v>37533</v>
      </c>
      <c r="AE9" s="21">
        <v>32315</v>
      </c>
      <c r="AF9" s="21">
        <v>42156</v>
      </c>
      <c r="AG9" s="21">
        <v>39539</v>
      </c>
      <c r="AH9" s="21">
        <v>31798</v>
      </c>
      <c r="AI9" s="21">
        <v>34568</v>
      </c>
      <c r="AJ9" s="21">
        <v>41980</v>
      </c>
      <c r="AK9" s="18">
        <v>46525</v>
      </c>
      <c r="AL9" s="18">
        <v>35674</v>
      </c>
      <c r="AM9" s="21">
        <v>41426</v>
      </c>
      <c r="AN9" s="21">
        <v>48571</v>
      </c>
      <c r="AO9" s="21">
        <v>55264</v>
      </c>
      <c r="AP9" s="21">
        <v>55621</v>
      </c>
      <c r="AQ9" s="21">
        <v>68046</v>
      </c>
      <c r="AR9" s="21">
        <v>66599</v>
      </c>
      <c r="AS9" s="21"/>
      <c r="AT9" s="21"/>
      <c r="AU9" s="13"/>
      <c r="AV9" s="20">
        <v>15648</v>
      </c>
      <c r="AW9" s="20">
        <v>22775</v>
      </c>
      <c r="AX9" s="21">
        <v>19079</v>
      </c>
      <c r="AY9" s="20">
        <v>15922</v>
      </c>
      <c r="AZ9" s="21">
        <v>10201</v>
      </c>
      <c r="BA9" s="21">
        <v>52172</v>
      </c>
      <c r="BB9" s="21">
        <v>77822</v>
      </c>
      <c r="BC9" s="21">
        <v>27454</v>
      </c>
      <c r="BD9" s="21">
        <v>37533</v>
      </c>
      <c r="BE9" s="21">
        <v>31798</v>
      </c>
      <c r="BF9" s="21">
        <v>35674</v>
      </c>
      <c r="BG9" s="17">
        <f t="shared" si="24"/>
        <v>55621</v>
      </c>
      <c r="BH9" s="17">
        <f t="shared" si="25"/>
        <v>66599</v>
      </c>
    </row>
    <row r="10" spans="2:60" ht="14" customHeight="1" x14ac:dyDescent="0.3">
      <c r="B10" s="19" t="s">
        <v>33</v>
      </c>
      <c r="C10" s="20">
        <v>0</v>
      </c>
      <c r="D10" s="20">
        <v>0</v>
      </c>
      <c r="E10" s="20">
        <v>0</v>
      </c>
      <c r="F10" s="21">
        <v>0</v>
      </c>
      <c r="G10" s="20">
        <v>0</v>
      </c>
      <c r="H10" s="20">
        <v>0</v>
      </c>
      <c r="I10" s="20">
        <v>0</v>
      </c>
      <c r="J10" s="20">
        <v>0</v>
      </c>
      <c r="K10" s="21">
        <v>0</v>
      </c>
      <c r="L10" s="21">
        <v>0</v>
      </c>
      <c r="M10" s="20">
        <v>4170</v>
      </c>
      <c r="N10" s="20">
        <v>1598</v>
      </c>
      <c r="O10" s="20">
        <v>6983</v>
      </c>
      <c r="P10" s="20">
        <v>6405</v>
      </c>
      <c r="Q10" s="20">
        <v>4821</v>
      </c>
      <c r="R10" s="20">
        <v>3487</v>
      </c>
      <c r="S10" s="20">
        <v>12664</v>
      </c>
      <c r="T10" s="20">
        <v>10199</v>
      </c>
      <c r="U10" s="20">
        <v>6869</v>
      </c>
      <c r="V10" s="20">
        <v>4164</v>
      </c>
      <c r="W10" s="20">
        <v>3058</v>
      </c>
      <c r="X10" s="20">
        <v>3911</v>
      </c>
      <c r="Y10" s="20">
        <v>5058</v>
      </c>
      <c r="Z10" s="20">
        <v>5447</v>
      </c>
      <c r="AA10" s="21">
        <v>4988</v>
      </c>
      <c r="AB10" s="21">
        <v>5659</v>
      </c>
      <c r="AC10" s="21">
        <v>8232</v>
      </c>
      <c r="AD10" s="21">
        <v>13811</v>
      </c>
      <c r="AE10" s="21">
        <v>28298</v>
      </c>
      <c r="AF10" s="21">
        <v>16643</v>
      </c>
      <c r="AG10" s="21">
        <v>16252</v>
      </c>
      <c r="AH10" s="21">
        <v>17488</v>
      </c>
      <c r="AI10" s="21">
        <v>31934</v>
      </c>
      <c r="AJ10" s="21">
        <v>36946</v>
      </c>
      <c r="AK10" s="18">
        <v>34571</v>
      </c>
      <c r="AL10" s="18">
        <v>39011</v>
      </c>
      <c r="AM10" s="21">
        <v>39018</v>
      </c>
      <c r="AN10" s="21">
        <v>34012</v>
      </c>
      <c r="AO10" s="21">
        <v>33864</v>
      </c>
      <c r="AP10" s="21">
        <v>28691</v>
      </c>
      <c r="AQ10" s="21">
        <v>40335</v>
      </c>
      <c r="AR10" s="21">
        <v>38957</v>
      </c>
      <c r="AS10" s="21"/>
      <c r="AT10" s="21"/>
      <c r="AU10" s="13"/>
      <c r="AV10" s="20">
        <v>0</v>
      </c>
      <c r="AW10" s="20">
        <v>0</v>
      </c>
      <c r="AX10" s="21">
        <v>0</v>
      </c>
      <c r="AY10" s="20">
        <v>0</v>
      </c>
      <c r="AZ10" s="20">
        <v>1598</v>
      </c>
      <c r="BA10" s="20">
        <v>3487</v>
      </c>
      <c r="BB10" s="21">
        <v>4164</v>
      </c>
      <c r="BC10" s="20">
        <v>5447</v>
      </c>
      <c r="BD10" s="21">
        <v>13811</v>
      </c>
      <c r="BE10" s="21">
        <v>17488</v>
      </c>
      <c r="BF10" s="21">
        <v>39011</v>
      </c>
      <c r="BG10" s="17">
        <f t="shared" si="24"/>
        <v>28691</v>
      </c>
      <c r="BH10" s="17">
        <f t="shared" si="25"/>
        <v>38957</v>
      </c>
    </row>
    <row r="11" spans="2:60" ht="14" customHeight="1" x14ac:dyDescent="0.3">
      <c r="B11" s="19" t="s">
        <v>34</v>
      </c>
      <c r="C11" s="20">
        <v>15517</v>
      </c>
      <c r="D11" s="20">
        <v>12956</v>
      </c>
      <c r="E11" s="20">
        <v>12391</v>
      </c>
      <c r="F11" s="21">
        <v>9286</v>
      </c>
      <c r="G11" s="21">
        <v>19648</v>
      </c>
      <c r="H11" s="21">
        <v>15188</v>
      </c>
      <c r="I11" s="21">
        <v>23533</v>
      </c>
      <c r="J11" s="20">
        <v>14587</v>
      </c>
      <c r="K11" s="21">
        <v>20443</v>
      </c>
      <c r="L11" s="21">
        <v>18133</v>
      </c>
      <c r="M11" s="21">
        <v>13398</v>
      </c>
      <c r="N11" s="21">
        <v>16190</v>
      </c>
      <c r="O11" s="21">
        <v>21293</v>
      </c>
      <c r="P11" s="21">
        <v>22111</v>
      </c>
      <c r="Q11" s="21">
        <v>22156</v>
      </c>
      <c r="R11" s="21">
        <v>28333</v>
      </c>
      <c r="S11" s="21">
        <v>39864</v>
      </c>
      <c r="T11" s="21">
        <v>25366</v>
      </c>
      <c r="U11" s="21">
        <v>24074</v>
      </c>
      <c r="V11" s="21">
        <v>14740</v>
      </c>
      <c r="W11" s="21">
        <v>19822</v>
      </c>
      <c r="X11" s="21">
        <v>25107</v>
      </c>
      <c r="Y11" s="21">
        <v>22518</v>
      </c>
      <c r="Z11" s="21">
        <v>22524</v>
      </c>
      <c r="AA11" s="21">
        <v>65097</v>
      </c>
      <c r="AB11" s="21">
        <v>35857</v>
      </c>
      <c r="AC11" s="21">
        <v>27556</v>
      </c>
      <c r="AD11" s="21">
        <v>26121</v>
      </c>
      <c r="AE11" s="21">
        <v>29434</v>
      </c>
      <c r="AF11" s="21">
        <v>33470</v>
      </c>
      <c r="AG11" s="21">
        <v>28903</v>
      </c>
      <c r="AH11" s="21">
        <v>37915</v>
      </c>
      <c r="AI11" s="21">
        <v>34069</v>
      </c>
      <c r="AJ11" s="21">
        <v>29652</v>
      </c>
      <c r="AK11" s="18">
        <v>27033</v>
      </c>
      <c r="AL11" s="18">
        <v>20560</v>
      </c>
      <c r="AM11" s="21">
        <v>21212</v>
      </c>
      <c r="AN11" s="21">
        <v>25986</v>
      </c>
      <c r="AO11" s="21">
        <v>25116</v>
      </c>
      <c r="AP11" s="21">
        <v>31100</v>
      </c>
      <c r="AQ11" s="21">
        <v>91538</v>
      </c>
      <c r="AR11" s="21">
        <v>40860</v>
      </c>
      <c r="AS11" s="21"/>
      <c r="AT11" s="21"/>
      <c r="AU11" s="13"/>
      <c r="AV11" s="20">
        <v>9598</v>
      </c>
      <c r="AW11" s="20">
        <v>15029</v>
      </c>
      <c r="AX11" s="21">
        <v>9286</v>
      </c>
      <c r="AY11" s="20">
        <v>14587</v>
      </c>
      <c r="AZ11" s="21">
        <v>16190</v>
      </c>
      <c r="BA11" s="21">
        <v>28333</v>
      </c>
      <c r="BB11" s="21">
        <v>14740</v>
      </c>
      <c r="BC11" s="21">
        <v>22524</v>
      </c>
      <c r="BD11" s="21">
        <v>26121</v>
      </c>
      <c r="BE11" s="21">
        <v>37915</v>
      </c>
      <c r="BF11" s="21">
        <v>26310</v>
      </c>
      <c r="BG11" s="17">
        <f t="shared" si="24"/>
        <v>31100</v>
      </c>
      <c r="BH11" s="17">
        <f t="shared" si="25"/>
        <v>40860</v>
      </c>
    </row>
    <row r="12" spans="2:60" ht="14" customHeight="1" x14ac:dyDescent="0.3">
      <c r="B12" s="40" t="s">
        <v>42</v>
      </c>
      <c r="C12" s="41">
        <v>721204</v>
      </c>
      <c r="D12" s="41">
        <v>726612</v>
      </c>
      <c r="E12" s="41">
        <v>707647</v>
      </c>
      <c r="F12" s="42">
        <v>701991</v>
      </c>
      <c r="G12" s="42">
        <v>706279</v>
      </c>
      <c r="H12" s="42">
        <v>706814</v>
      </c>
      <c r="I12" s="42">
        <v>726864</v>
      </c>
      <c r="J12" s="41">
        <v>729385</v>
      </c>
      <c r="K12" s="42">
        <v>746750</v>
      </c>
      <c r="L12" s="42">
        <v>975150</v>
      </c>
      <c r="M12" s="42">
        <v>980699</v>
      </c>
      <c r="N12" s="42">
        <v>1058288</v>
      </c>
      <c r="O12" s="42">
        <v>1093847</v>
      </c>
      <c r="P12" s="42">
        <v>1140121</v>
      </c>
      <c r="Q12" s="42">
        <v>950096</v>
      </c>
      <c r="R12" s="42">
        <v>981736</v>
      </c>
      <c r="S12" s="42">
        <f t="shared" ref="S12:AL12" si="26">SUM(S13:S16)</f>
        <v>1082798</v>
      </c>
      <c r="T12" s="42">
        <f t="shared" si="26"/>
        <v>1118458</v>
      </c>
      <c r="U12" s="42">
        <f t="shared" si="26"/>
        <v>1135650</v>
      </c>
      <c r="V12" s="42">
        <f t="shared" si="26"/>
        <v>1117585</v>
      </c>
      <c r="W12" s="42">
        <f t="shared" si="26"/>
        <v>1119671</v>
      </c>
      <c r="X12" s="42">
        <f t="shared" si="26"/>
        <v>1123333</v>
      </c>
      <c r="Y12" s="42">
        <f t="shared" si="26"/>
        <v>1179776</v>
      </c>
      <c r="Z12" s="42">
        <f t="shared" si="26"/>
        <v>1251216</v>
      </c>
      <c r="AA12" s="42">
        <f t="shared" si="26"/>
        <v>1094759</v>
      </c>
      <c r="AB12" s="42">
        <f t="shared" si="26"/>
        <v>1193421</v>
      </c>
      <c r="AC12" s="42">
        <f t="shared" si="26"/>
        <v>1227740</v>
      </c>
      <c r="AD12" s="42">
        <f t="shared" si="26"/>
        <v>1376672</v>
      </c>
      <c r="AE12" s="42">
        <f t="shared" si="26"/>
        <v>1487350</v>
      </c>
      <c r="AF12" s="42">
        <f t="shared" si="26"/>
        <v>1767188</v>
      </c>
      <c r="AG12" s="42">
        <f t="shared" si="26"/>
        <v>1844396</v>
      </c>
      <c r="AH12" s="42">
        <f t="shared" si="26"/>
        <v>1964253</v>
      </c>
      <c r="AI12" s="42">
        <f t="shared" si="26"/>
        <v>2019746</v>
      </c>
      <c r="AJ12" s="42">
        <f t="shared" si="26"/>
        <v>2154971</v>
      </c>
      <c r="AK12" s="42">
        <f t="shared" si="26"/>
        <v>2132923</v>
      </c>
      <c r="AL12" s="42">
        <f t="shared" si="26"/>
        <v>1604443</v>
      </c>
      <c r="AM12" s="42">
        <f>SUM(AM13:AM16)</f>
        <v>2264183</v>
      </c>
      <c r="AN12" s="42">
        <f>SUM(AN13:AN16)</f>
        <v>2358901</v>
      </c>
      <c r="AO12" s="42">
        <f>SUM(AO13:AO16)</f>
        <v>2300626</v>
      </c>
      <c r="AP12" s="42">
        <f>SUM(AP13:AP16)</f>
        <v>2361186</v>
      </c>
      <c r="AQ12" s="42">
        <f t="shared" ref="AQ12:AT12" si="27">SUM(AQ13:AQ16)</f>
        <v>2335301</v>
      </c>
      <c r="AR12" s="42">
        <f t="shared" si="27"/>
        <v>2286732</v>
      </c>
      <c r="AS12" s="42">
        <f t="shared" si="27"/>
        <v>0</v>
      </c>
      <c r="AT12" s="42">
        <f t="shared" si="27"/>
        <v>0</v>
      </c>
      <c r="AU12" s="13"/>
      <c r="AV12" s="41">
        <v>634509</v>
      </c>
      <c r="AW12" s="41">
        <v>712289</v>
      </c>
      <c r="AX12" s="42">
        <v>701991</v>
      </c>
      <c r="AY12" s="41">
        <v>729385</v>
      </c>
      <c r="AZ12" s="42">
        <v>1058288</v>
      </c>
      <c r="BA12" s="42">
        <v>981736</v>
      </c>
      <c r="BB12" s="42">
        <v>1117585</v>
      </c>
      <c r="BC12" s="42">
        <v>1251564</v>
      </c>
      <c r="BD12" s="42">
        <v>1376672</v>
      </c>
      <c r="BE12" s="42">
        <v>1964253</v>
      </c>
      <c r="BF12" s="42">
        <v>2330390</v>
      </c>
      <c r="BG12" s="42">
        <f t="shared" si="24"/>
        <v>2361186</v>
      </c>
      <c r="BH12" s="42">
        <f t="shared" si="25"/>
        <v>2286732</v>
      </c>
    </row>
    <row r="13" spans="2:60" ht="14" customHeight="1" x14ac:dyDescent="0.3">
      <c r="B13" s="11" t="s">
        <v>43</v>
      </c>
      <c r="C13" s="14">
        <v>251603</v>
      </c>
      <c r="D13" s="14">
        <v>259434</v>
      </c>
      <c r="E13" s="14">
        <v>247211</v>
      </c>
      <c r="F13" s="12">
        <v>247847</v>
      </c>
      <c r="G13" s="14">
        <v>257791</v>
      </c>
      <c r="H13" s="14">
        <v>260294</v>
      </c>
      <c r="I13" s="14">
        <v>274646</v>
      </c>
      <c r="J13" s="14">
        <v>268926</v>
      </c>
      <c r="K13" s="12">
        <v>277009</v>
      </c>
      <c r="L13" s="12">
        <v>500406</v>
      </c>
      <c r="M13" s="14">
        <v>506777</v>
      </c>
      <c r="N13" s="14">
        <v>579070</v>
      </c>
      <c r="O13" s="14">
        <v>589153</v>
      </c>
      <c r="P13" s="14">
        <v>610513</v>
      </c>
      <c r="Q13" s="14">
        <v>400163</v>
      </c>
      <c r="R13" s="14">
        <v>412190</v>
      </c>
      <c r="S13" s="14">
        <v>498182</v>
      </c>
      <c r="T13" s="14">
        <v>492998</v>
      </c>
      <c r="U13" s="14">
        <v>502090</v>
      </c>
      <c r="V13" s="14">
        <v>464497</v>
      </c>
      <c r="W13" s="14">
        <v>460110</v>
      </c>
      <c r="X13" s="14">
        <v>455447</v>
      </c>
      <c r="Y13" s="14">
        <v>493932</v>
      </c>
      <c r="Z13" s="14">
        <v>536077</v>
      </c>
      <c r="AA13" s="12">
        <v>411660</v>
      </c>
      <c r="AB13" s="12">
        <v>414610</v>
      </c>
      <c r="AC13" s="12">
        <v>352926</v>
      </c>
      <c r="AD13" s="12">
        <v>374990</v>
      </c>
      <c r="AE13" s="12">
        <v>371573</v>
      </c>
      <c r="AF13" s="12">
        <v>271781</v>
      </c>
      <c r="AG13" s="12">
        <v>264857</v>
      </c>
      <c r="AH13" s="12">
        <v>256579</v>
      </c>
      <c r="AI13" s="12">
        <v>257345</v>
      </c>
      <c r="AJ13" s="12">
        <v>302114</v>
      </c>
      <c r="AK13" s="89">
        <v>308214</v>
      </c>
      <c r="AL13" s="89">
        <v>362342</v>
      </c>
      <c r="AM13" s="12">
        <v>388981</v>
      </c>
      <c r="AN13" s="12">
        <v>412799</v>
      </c>
      <c r="AO13" s="12">
        <v>399755</v>
      </c>
      <c r="AP13" s="12">
        <v>379985</v>
      </c>
      <c r="AQ13" s="12">
        <v>355857</v>
      </c>
      <c r="AR13" s="12">
        <v>351936</v>
      </c>
      <c r="AS13" s="12"/>
      <c r="AT13" s="12"/>
      <c r="AU13" s="13"/>
      <c r="AV13" s="14">
        <v>220405</v>
      </c>
      <c r="AW13" s="14">
        <v>242657</v>
      </c>
      <c r="AX13" s="12">
        <v>247847</v>
      </c>
      <c r="AY13" s="14">
        <v>268926</v>
      </c>
      <c r="AZ13" s="14">
        <v>579070</v>
      </c>
      <c r="BA13" s="14">
        <v>412190</v>
      </c>
      <c r="BB13" s="12">
        <v>464497</v>
      </c>
      <c r="BC13" s="14">
        <v>536077</v>
      </c>
      <c r="BD13" s="12">
        <v>374990</v>
      </c>
      <c r="BE13" s="12">
        <v>256579</v>
      </c>
      <c r="BF13" s="12">
        <v>362342</v>
      </c>
      <c r="BG13" s="90">
        <f t="shared" si="24"/>
        <v>379985</v>
      </c>
      <c r="BH13" s="90">
        <f t="shared" si="25"/>
        <v>351936</v>
      </c>
    </row>
    <row r="14" spans="2:60" ht="14" customHeight="1" x14ac:dyDescent="0.3">
      <c r="B14" s="19" t="s">
        <v>53</v>
      </c>
      <c r="C14" s="20">
        <v>198</v>
      </c>
      <c r="D14" s="20">
        <v>217</v>
      </c>
      <c r="E14" s="20">
        <v>229</v>
      </c>
      <c r="F14" s="21">
        <v>243</v>
      </c>
      <c r="G14" s="21">
        <v>266</v>
      </c>
      <c r="H14" s="21">
        <v>277</v>
      </c>
      <c r="I14" s="21">
        <v>291</v>
      </c>
      <c r="J14" s="20">
        <v>298</v>
      </c>
      <c r="K14" s="21">
        <v>298</v>
      </c>
      <c r="L14" s="21">
        <v>298</v>
      </c>
      <c r="M14" s="21">
        <v>298</v>
      </c>
      <c r="N14" s="21">
        <v>298</v>
      </c>
      <c r="O14" s="21">
        <v>298</v>
      </c>
      <c r="P14" s="21">
        <v>307</v>
      </c>
      <c r="Q14" s="21">
        <v>315</v>
      </c>
      <c r="R14" s="21">
        <v>345</v>
      </c>
      <c r="S14" s="21">
        <v>348</v>
      </c>
      <c r="T14" s="21">
        <v>348</v>
      </c>
      <c r="U14" s="21">
        <v>348</v>
      </c>
      <c r="V14" s="21">
        <v>348</v>
      </c>
      <c r="W14" s="21">
        <v>348</v>
      </c>
      <c r="X14" s="21">
        <v>348</v>
      </c>
      <c r="Y14" s="21">
        <v>348</v>
      </c>
      <c r="Z14" s="21">
        <v>348</v>
      </c>
      <c r="AA14" s="21">
        <v>348</v>
      </c>
      <c r="AB14" s="21">
        <v>348</v>
      </c>
      <c r="AC14" s="21">
        <v>348</v>
      </c>
      <c r="AD14" s="21">
        <v>348</v>
      </c>
      <c r="AE14" s="21">
        <v>348</v>
      </c>
      <c r="AF14" s="21">
        <v>348</v>
      </c>
      <c r="AG14" s="21">
        <v>3348</v>
      </c>
      <c r="AH14" s="21">
        <v>3348</v>
      </c>
      <c r="AI14" s="21">
        <v>3348</v>
      </c>
      <c r="AJ14" s="21">
        <v>0</v>
      </c>
      <c r="AK14" s="18">
        <v>0</v>
      </c>
      <c r="AL14" s="18">
        <v>0</v>
      </c>
      <c r="AM14" s="18">
        <v>0</v>
      </c>
      <c r="AN14" s="21">
        <v>0</v>
      </c>
      <c r="AO14" s="21">
        <v>0</v>
      </c>
      <c r="AP14" s="21">
        <v>0</v>
      </c>
      <c r="AQ14" s="21">
        <v>0</v>
      </c>
      <c r="AR14" s="21"/>
      <c r="AS14" s="21"/>
      <c r="AT14" s="21"/>
      <c r="AU14" s="13"/>
      <c r="AV14" s="20">
        <v>198</v>
      </c>
      <c r="AW14" s="20">
        <v>198</v>
      </c>
      <c r="AX14" s="21">
        <v>243</v>
      </c>
      <c r="AY14" s="20">
        <v>298</v>
      </c>
      <c r="AZ14" s="21">
        <v>298</v>
      </c>
      <c r="BA14" s="21">
        <v>345</v>
      </c>
      <c r="BB14" s="21">
        <v>348</v>
      </c>
      <c r="BC14" s="21">
        <v>696</v>
      </c>
      <c r="BD14" s="21">
        <v>348</v>
      </c>
      <c r="BE14" s="21">
        <v>3348</v>
      </c>
      <c r="BF14" s="21">
        <v>0</v>
      </c>
      <c r="BG14" s="17">
        <f t="shared" si="24"/>
        <v>0</v>
      </c>
      <c r="BH14" s="17">
        <f t="shared" si="25"/>
        <v>0</v>
      </c>
    </row>
    <row r="15" spans="2:60" ht="14" customHeight="1" x14ac:dyDescent="0.3">
      <c r="B15" s="19" t="s">
        <v>54</v>
      </c>
      <c r="C15" s="21">
        <v>445359</v>
      </c>
      <c r="D15" s="21">
        <v>443864</v>
      </c>
      <c r="E15" s="21">
        <v>438488</v>
      </c>
      <c r="F15" s="21">
        <v>433348</v>
      </c>
      <c r="G15" s="21">
        <v>428717</v>
      </c>
      <c r="H15" s="21">
        <v>426560</v>
      </c>
      <c r="I15" s="21">
        <v>433450</v>
      </c>
      <c r="J15" s="21">
        <v>440595</v>
      </c>
      <c r="K15" s="21">
        <v>449275</v>
      </c>
      <c r="L15" s="21">
        <v>454453</v>
      </c>
      <c r="M15" s="21">
        <v>453296</v>
      </c>
      <c r="N15" s="21">
        <v>458331</v>
      </c>
      <c r="O15" s="21">
        <v>459536</v>
      </c>
      <c r="P15" s="21">
        <v>484372</v>
      </c>
      <c r="Q15" s="21">
        <v>527309</v>
      </c>
      <c r="R15" s="21">
        <v>546809</v>
      </c>
      <c r="S15" s="21">
        <v>561101</v>
      </c>
      <c r="T15" s="21">
        <v>601410</v>
      </c>
      <c r="U15" s="21">
        <v>607294</v>
      </c>
      <c r="V15" s="21">
        <v>624267</v>
      </c>
      <c r="W15" s="21">
        <v>628093</v>
      </c>
      <c r="X15" s="21">
        <v>633818</v>
      </c>
      <c r="Y15" s="21">
        <v>648641</v>
      </c>
      <c r="Z15" s="21">
        <v>685994</v>
      </c>
      <c r="AA15" s="21">
        <v>652413</v>
      </c>
      <c r="AB15" s="21">
        <v>744422</v>
      </c>
      <c r="AC15" s="21">
        <v>835326</v>
      </c>
      <c r="AD15" s="21">
        <v>958957</v>
      </c>
      <c r="AE15" s="21">
        <v>1067753</v>
      </c>
      <c r="AF15" s="21">
        <v>1439685</v>
      </c>
      <c r="AG15" s="21">
        <v>1502862</v>
      </c>
      <c r="AH15" s="21">
        <v>1620557</v>
      </c>
      <c r="AI15" s="21">
        <v>1665683</v>
      </c>
      <c r="AJ15" s="21">
        <v>1753879</v>
      </c>
      <c r="AK15" s="18">
        <v>1726230</v>
      </c>
      <c r="AL15" s="18">
        <v>1137363</v>
      </c>
      <c r="AM15" s="21">
        <v>1773445</v>
      </c>
      <c r="AN15" s="21">
        <v>1838004</v>
      </c>
      <c r="AO15" s="21">
        <v>1791853</v>
      </c>
      <c r="AP15" s="21">
        <v>1867766</v>
      </c>
      <c r="AQ15" s="21">
        <v>1871548</v>
      </c>
      <c r="AR15" s="21">
        <v>1830896</v>
      </c>
      <c r="AS15" s="21"/>
      <c r="AT15" s="21"/>
      <c r="AU15" s="13"/>
      <c r="AV15" s="20">
        <v>392585</v>
      </c>
      <c r="AW15" s="20">
        <v>444194</v>
      </c>
      <c r="AX15" s="21">
        <v>433348</v>
      </c>
      <c r="AY15" s="20">
        <v>440595</v>
      </c>
      <c r="AZ15" s="21">
        <v>458331</v>
      </c>
      <c r="BA15" s="21">
        <v>546809</v>
      </c>
      <c r="BB15" s="21">
        <v>624267</v>
      </c>
      <c r="BC15" s="21">
        <v>685994</v>
      </c>
      <c r="BD15" s="21">
        <v>958957</v>
      </c>
      <c r="BE15" s="21">
        <v>1620557</v>
      </c>
      <c r="BF15" s="21">
        <v>1863310</v>
      </c>
      <c r="BG15" s="17">
        <f t="shared" si="24"/>
        <v>1867766</v>
      </c>
      <c r="BH15" s="17">
        <f t="shared" si="25"/>
        <v>1830896</v>
      </c>
    </row>
    <row r="16" spans="2:60" ht="14" customHeight="1" x14ac:dyDescent="0.3">
      <c r="B16" s="19" t="s">
        <v>55</v>
      </c>
      <c r="C16" s="20">
        <v>24044</v>
      </c>
      <c r="D16" s="20">
        <v>23097</v>
      </c>
      <c r="E16" s="20">
        <v>21719</v>
      </c>
      <c r="F16" s="21">
        <v>20553</v>
      </c>
      <c r="G16" s="21">
        <v>19505</v>
      </c>
      <c r="H16" s="21">
        <v>19683</v>
      </c>
      <c r="I16" s="21">
        <v>18477</v>
      </c>
      <c r="J16" s="20">
        <v>19566</v>
      </c>
      <c r="K16" s="21">
        <v>20168</v>
      </c>
      <c r="L16" s="21">
        <v>19993</v>
      </c>
      <c r="M16" s="21">
        <v>20328</v>
      </c>
      <c r="N16" s="21">
        <v>20589</v>
      </c>
      <c r="O16" s="21">
        <v>22961</v>
      </c>
      <c r="P16" s="21">
        <v>22902</v>
      </c>
      <c r="Q16" s="21">
        <v>22309</v>
      </c>
      <c r="R16" s="21">
        <v>22392</v>
      </c>
      <c r="S16" s="21">
        <v>23167</v>
      </c>
      <c r="T16" s="21">
        <v>23702</v>
      </c>
      <c r="U16" s="21">
        <v>25918</v>
      </c>
      <c r="V16" s="21">
        <v>28473</v>
      </c>
      <c r="W16" s="21">
        <v>31120</v>
      </c>
      <c r="X16" s="21">
        <v>33720</v>
      </c>
      <c r="Y16" s="21">
        <v>36855</v>
      </c>
      <c r="Z16" s="21">
        <v>28797</v>
      </c>
      <c r="AA16" s="21">
        <v>30338</v>
      </c>
      <c r="AB16" s="21">
        <v>34041</v>
      </c>
      <c r="AC16" s="21">
        <v>39140</v>
      </c>
      <c r="AD16" s="21">
        <v>42377</v>
      </c>
      <c r="AE16" s="21">
        <v>47676</v>
      </c>
      <c r="AF16" s="21">
        <v>55374</v>
      </c>
      <c r="AG16" s="21">
        <v>73329</v>
      </c>
      <c r="AH16" s="21">
        <v>83769</v>
      </c>
      <c r="AI16" s="21">
        <v>93370</v>
      </c>
      <c r="AJ16" s="21">
        <v>98978</v>
      </c>
      <c r="AK16" s="18">
        <v>98479</v>
      </c>
      <c r="AL16" s="18">
        <v>104738</v>
      </c>
      <c r="AM16" s="21">
        <v>101757</v>
      </c>
      <c r="AN16" s="21">
        <v>108098</v>
      </c>
      <c r="AO16" s="21">
        <v>109018</v>
      </c>
      <c r="AP16" s="21">
        <v>113435</v>
      </c>
      <c r="AQ16" s="21">
        <v>107896</v>
      </c>
      <c r="AR16" s="21">
        <v>103900</v>
      </c>
      <c r="AS16" s="21"/>
      <c r="AT16" s="21"/>
      <c r="AU16" s="13"/>
      <c r="AV16" s="20">
        <v>21321</v>
      </c>
      <c r="AW16" s="20">
        <v>25240</v>
      </c>
      <c r="AX16" s="21">
        <v>20553</v>
      </c>
      <c r="AY16" s="20">
        <v>19566</v>
      </c>
      <c r="AZ16" s="21">
        <v>20589</v>
      </c>
      <c r="BA16" s="21">
        <v>22392</v>
      </c>
      <c r="BB16" s="21">
        <v>28473</v>
      </c>
      <c r="BC16" s="21">
        <v>28797</v>
      </c>
      <c r="BD16" s="21">
        <v>42377</v>
      </c>
      <c r="BE16" s="21">
        <v>83769</v>
      </c>
      <c r="BF16" s="21">
        <v>104738</v>
      </c>
      <c r="BG16" s="17">
        <f t="shared" si="24"/>
        <v>113435</v>
      </c>
      <c r="BH16" s="17">
        <f t="shared" si="25"/>
        <v>103900</v>
      </c>
    </row>
    <row r="17" spans="2:60" ht="14" customHeight="1" x14ac:dyDescent="0.3">
      <c r="B17" s="7" t="s">
        <v>199</v>
      </c>
      <c r="C17" s="8">
        <v>1329592</v>
      </c>
      <c r="D17" s="8">
        <v>1356772</v>
      </c>
      <c r="E17" s="8">
        <v>1332718</v>
      </c>
      <c r="F17" s="9">
        <v>1237360</v>
      </c>
      <c r="G17" s="9">
        <v>1249505</v>
      </c>
      <c r="H17" s="9">
        <v>1253835</v>
      </c>
      <c r="I17" s="9">
        <v>1265778</v>
      </c>
      <c r="J17" s="8">
        <v>1252008</v>
      </c>
      <c r="K17" s="9">
        <v>1257954</v>
      </c>
      <c r="L17" s="9">
        <v>1685217</v>
      </c>
      <c r="M17" s="9">
        <v>1604126</v>
      </c>
      <c r="N17" s="9">
        <v>1622155</v>
      </c>
      <c r="O17" s="9">
        <v>1750625</v>
      </c>
      <c r="P17" s="9">
        <v>1753028</v>
      </c>
      <c r="Q17" s="9">
        <v>1822286</v>
      </c>
      <c r="R17" s="9">
        <v>1836292</v>
      </c>
      <c r="S17" s="9">
        <f t="shared" ref="S17:AM17" si="28">S18+S25</f>
        <v>1668432</v>
      </c>
      <c r="T17" s="9">
        <f t="shared" si="28"/>
        <v>1554956</v>
      </c>
      <c r="U17" s="9">
        <f t="shared" si="28"/>
        <v>1601680</v>
      </c>
      <c r="V17" s="9">
        <f t="shared" si="28"/>
        <v>1617104</v>
      </c>
      <c r="W17" s="9">
        <f t="shared" si="28"/>
        <v>1598333</v>
      </c>
      <c r="X17" s="9">
        <f t="shared" si="28"/>
        <v>1571888</v>
      </c>
      <c r="Y17" s="9">
        <f t="shared" si="28"/>
        <v>1850181</v>
      </c>
      <c r="Z17" s="9">
        <f t="shared" si="28"/>
        <v>1801190</v>
      </c>
      <c r="AA17" s="9">
        <f t="shared" si="28"/>
        <v>1641839</v>
      </c>
      <c r="AB17" s="9">
        <f t="shared" si="28"/>
        <v>1766583</v>
      </c>
      <c r="AC17" s="9">
        <f t="shared" si="28"/>
        <v>1807107</v>
      </c>
      <c r="AD17" s="9">
        <f t="shared" si="28"/>
        <v>2012526</v>
      </c>
      <c r="AE17" s="9">
        <f t="shared" si="28"/>
        <v>2293473</v>
      </c>
      <c r="AF17" s="9">
        <f t="shared" si="28"/>
        <v>2682369</v>
      </c>
      <c r="AG17" s="9">
        <f t="shared" si="28"/>
        <v>2653265</v>
      </c>
      <c r="AH17" s="9">
        <f t="shared" si="28"/>
        <v>2910019</v>
      </c>
      <c r="AI17" s="9">
        <f t="shared" si="28"/>
        <v>2882563</v>
      </c>
      <c r="AJ17" s="9">
        <f t="shared" si="28"/>
        <v>2940309</v>
      </c>
      <c r="AK17" s="9">
        <f t="shared" si="28"/>
        <v>2851014</v>
      </c>
      <c r="AL17" s="9">
        <f t="shared" si="28"/>
        <v>2975651</v>
      </c>
      <c r="AM17" s="9">
        <f t="shared" si="28"/>
        <v>3295543</v>
      </c>
      <c r="AN17" s="9">
        <f>AN18+AN25</f>
        <v>3368678</v>
      </c>
      <c r="AO17" s="9">
        <f>AO18+AO25</f>
        <v>3372536</v>
      </c>
      <c r="AP17" s="9">
        <f>AP18+AP25</f>
        <v>3457024</v>
      </c>
      <c r="AQ17" s="9">
        <f t="shared" ref="AQ17:AT17" si="29">AQ18+AQ25</f>
        <v>3632882</v>
      </c>
      <c r="AR17" s="9">
        <f t="shared" si="29"/>
        <v>3603728</v>
      </c>
      <c r="AS17" s="9">
        <f t="shared" si="29"/>
        <v>0</v>
      </c>
      <c r="AT17" s="9">
        <f t="shared" si="29"/>
        <v>0</v>
      </c>
      <c r="AV17" s="9">
        <f t="shared" ref="AV17" si="30">AV18+AV25</f>
        <v>895068</v>
      </c>
      <c r="AW17" s="9">
        <f t="shared" ref="AW17" si="31">AW18+AW25</f>
        <v>1120037</v>
      </c>
      <c r="AX17" s="9">
        <f t="shared" ref="AX17" si="32">AX18+AX25</f>
        <v>998901</v>
      </c>
      <c r="AY17" s="9">
        <f t="shared" ref="AY17" si="33">AY18+AY25</f>
        <v>966948</v>
      </c>
      <c r="AZ17" s="9">
        <f t="shared" ref="AZ17" si="34">AZ18+AZ25</f>
        <v>1260035</v>
      </c>
      <c r="BA17" s="9">
        <f t="shared" ref="BA17" si="35">BA18+BA25</f>
        <v>1468656</v>
      </c>
      <c r="BB17" s="9">
        <f t="shared" ref="BB17" si="36">BB18+BB25</f>
        <v>1617104</v>
      </c>
      <c r="BC17" s="9">
        <f t="shared" ref="BC17:BF17" si="37">BC18+BC25</f>
        <v>1801190</v>
      </c>
      <c r="BD17" s="9">
        <f t="shared" si="37"/>
        <v>2012526</v>
      </c>
      <c r="BE17" s="9">
        <f t="shared" si="37"/>
        <v>2910019</v>
      </c>
      <c r="BF17" s="9">
        <f t="shared" si="37"/>
        <v>2975651</v>
      </c>
      <c r="BG17" s="9">
        <f t="shared" si="24"/>
        <v>3457024</v>
      </c>
      <c r="BH17" s="9">
        <f t="shared" si="25"/>
        <v>3603728</v>
      </c>
    </row>
    <row r="18" spans="2:60" ht="14" customHeight="1" x14ac:dyDescent="0.3">
      <c r="B18" s="40" t="s">
        <v>16</v>
      </c>
      <c r="C18" s="41">
        <v>424026</v>
      </c>
      <c r="D18" s="41">
        <v>611104</v>
      </c>
      <c r="E18" s="41">
        <v>417926</v>
      </c>
      <c r="F18" s="42">
        <v>409155</v>
      </c>
      <c r="G18" s="42">
        <v>426023</v>
      </c>
      <c r="H18" s="42">
        <v>440826</v>
      </c>
      <c r="I18" s="42">
        <v>457020</v>
      </c>
      <c r="J18" s="41">
        <v>414310</v>
      </c>
      <c r="K18" s="42">
        <v>422284</v>
      </c>
      <c r="L18" s="42">
        <v>446660</v>
      </c>
      <c r="M18" s="42">
        <v>391747</v>
      </c>
      <c r="N18" s="42">
        <v>404068</v>
      </c>
      <c r="O18" s="42">
        <v>454415</v>
      </c>
      <c r="P18" s="42">
        <v>486831</v>
      </c>
      <c r="Q18" s="42">
        <v>590134</v>
      </c>
      <c r="R18" s="42">
        <v>613724</v>
      </c>
      <c r="S18" s="42">
        <f t="shared" ref="S18:AL18" si="38">SUM(S19:S24)</f>
        <v>757732</v>
      </c>
      <c r="T18" s="42">
        <f t="shared" si="38"/>
        <v>675749</v>
      </c>
      <c r="U18" s="42">
        <f t="shared" si="38"/>
        <v>764174</v>
      </c>
      <c r="V18" s="42">
        <f t="shared" si="38"/>
        <v>740620</v>
      </c>
      <c r="W18" s="42">
        <f t="shared" si="38"/>
        <v>760294</v>
      </c>
      <c r="X18" s="42">
        <f t="shared" si="38"/>
        <v>757849</v>
      </c>
      <c r="Y18" s="42">
        <f t="shared" si="38"/>
        <v>769758</v>
      </c>
      <c r="Z18" s="42">
        <f t="shared" si="38"/>
        <v>714127</v>
      </c>
      <c r="AA18" s="42">
        <f t="shared" si="38"/>
        <v>661470</v>
      </c>
      <c r="AB18" s="42">
        <f t="shared" si="38"/>
        <v>788558</v>
      </c>
      <c r="AC18" s="42">
        <f t="shared" si="38"/>
        <v>919022</v>
      </c>
      <c r="AD18" s="42">
        <f t="shared" si="38"/>
        <v>945107</v>
      </c>
      <c r="AE18" s="42">
        <f t="shared" si="38"/>
        <v>1122731</v>
      </c>
      <c r="AF18" s="42">
        <f t="shared" si="38"/>
        <v>1189713</v>
      </c>
      <c r="AG18" s="42">
        <f t="shared" si="38"/>
        <v>1213553</v>
      </c>
      <c r="AH18" s="42">
        <f t="shared" si="38"/>
        <v>1321165</v>
      </c>
      <c r="AI18" s="42">
        <f t="shared" si="38"/>
        <v>1138001</v>
      </c>
      <c r="AJ18" s="42">
        <f t="shared" si="38"/>
        <v>1344110</v>
      </c>
      <c r="AK18" s="42">
        <f t="shared" si="38"/>
        <v>1340962</v>
      </c>
      <c r="AL18" s="42">
        <f t="shared" si="38"/>
        <v>1359104</v>
      </c>
      <c r="AM18" s="42">
        <f>SUM(AM19:AM24)</f>
        <v>1546537</v>
      </c>
      <c r="AN18" s="42">
        <f>SUM(AN19:AN24)</f>
        <v>1334707</v>
      </c>
      <c r="AO18" s="42">
        <f>SUM(AO19:AO24)</f>
        <v>1325789</v>
      </c>
      <c r="AP18" s="42">
        <f>SUM(AP19:AP24)</f>
        <v>1307496</v>
      </c>
      <c r="AQ18" s="42">
        <f t="shared" ref="AQ18:AT18" si="39">SUM(AQ19:AQ24)</f>
        <v>1318652</v>
      </c>
      <c r="AR18" s="42">
        <f t="shared" si="39"/>
        <v>1454006</v>
      </c>
      <c r="AS18" s="42">
        <f t="shared" si="39"/>
        <v>0</v>
      </c>
      <c r="AT18" s="42">
        <f t="shared" si="39"/>
        <v>0</v>
      </c>
      <c r="AV18" s="41">
        <v>460243</v>
      </c>
      <c r="AW18" s="41">
        <v>439490</v>
      </c>
      <c r="AX18" s="42">
        <v>409155</v>
      </c>
      <c r="AY18" s="41">
        <v>414310</v>
      </c>
      <c r="AZ18" s="42">
        <v>404068</v>
      </c>
      <c r="BA18" s="42">
        <v>613724</v>
      </c>
      <c r="BB18" s="42">
        <v>740620</v>
      </c>
      <c r="BC18" s="42">
        <v>714127</v>
      </c>
      <c r="BD18" s="42">
        <v>945107</v>
      </c>
      <c r="BE18" s="42">
        <v>1321165</v>
      </c>
      <c r="BF18" s="42">
        <v>1359104</v>
      </c>
      <c r="BG18" s="42">
        <f t="shared" si="24"/>
        <v>1307496</v>
      </c>
      <c r="BH18" s="42">
        <f t="shared" si="25"/>
        <v>1454006</v>
      </c>
    </row>
    <row r="19" spans="2:60" ht="14" customHeight="1" x14ac:dyDescent="0.3">
      <c r="B19" s="19" t="s">
        <v>18</v>
      </c>
      <c r="C19" s="20">
        <v>30417</v>
      </c>
      <c r="D19" s="20">
        <v>38833</v>
      </c>
      <c r="E19" s="20">
        <v>43098</v>
      </c>
      <c r="F19" s="21">
        <v>27155</v>
      </c>
      <c r="G19" s="21">
        <v>31170</v>
      </c>
      <c r="H19" s="21">
        <v>37441</v>
      </c>
      <c r="I19" s="21">
        <v>43547</v>
      </c>
      <c r="J19" s="20">
        <v>31330</v>
      </c>
      <c r="K19" s="21">
        <v>34526</v>
      </c>
      <c r="L19" s="21">
        <v>42985</v>
      </c>
      <c r="M19" s="21">
        <v>48700</v>
      </c>
      <c r="N19" s="21">
        <v>36734</v>
      </c>
      <c r="O19" s="21">
        <v>39276</v>
      </c>
      <c r="P19" s="21">
        <v>47223</v>
      </c>
      <c r="Q19" s="21">
        <v>51158</v>
      </c>
      <c r="R19" s="21">
        <v>41882</v>
      </c>
      <c r="S19" s="21">
        <v>45278</v>
      </c>
      <c r="T19" s="21">
        <v>55326</v>
      </c>
      <c r="U19" s="21">
        <v>64938</v>
      </c>
      <c r="V19" s="21">
        <v>46499</v>
      </c>
      <c r="W19" s="21">
        <v>53541</v>
      </c>
      <c r="X19" s="21">
        <v>66930</v>
      </c>
      <c r="Y19" s="21">
        <v>73985</v>
      </c>
      <c r="Z19" s="21">
        <v>58991</v>
      </c>
      <c r="AA19" s="21">
        <v>64972</v>
      </c>
      <c r="AB19" s="21">
        <v>79905</v>
      </c>
      <c r="AC19" s="21">
        <v>87470</v>
      </c>
      <c r="AD19" s="21">
        <v>64557</v>
      </c>
      <c r="AE19" s="21">
        <v>71779</v>
      </c>
      <c r="AF19" s="21">
        <v>83581</v>
      </c>
      <c r="AG19" s="21">
        <v>89503</v>
      </c>
      <c r="AH19" s="21">
        <v>76578</v>
      </c>
      <c r="AI19" s="21">
        <v>81009</v>
      </c>
      <c r="AJ19" s="21">
        <v>94978</v>
      </c>
      <c r="AK19" s="18">
        <v>102198</v>
      </c>
      <c r="AL19" s="18">
        <v>78295</v>
      </c>
      <c r="AM19" s="21">
        <v>82292</v>
      </c>
      <c r="AN19" s="21">
        <v>90216</v>
      </c>
      <c r="AO19" s="21">
        <v>99858</v>
      </c>
      <c r="AP19" s="21">
        <v>76299</v>
      </c>
      <c r="AQ19" s="21">
        <v>81156</v>
      </c>
      <c r="AR19" s="21">
        <v>90977</v>
      </c>
      <c r="AS19" s="21"/>
      <c r="AT19" s="21"/>
      <c r="AV19" s="20">
        <v>24501</v>
      </c>
      <c r="AW19" s="20">
        <v>29015</v>
      </c>
      <c r="AX19" s="21">
        <v>27155</v>
      </c>
      <c r="AY19" s="20">
        <v>31330</v>
      </c>
      <c r="AZ19" s="21">
        <v>36734</v>
      </c>
      <c r="BA19" s="21">
        <v>41882</v>
      </c>
      <c r="BB19" s="21">
        <v>46499</v>
      </c>
      <c r="BC19" s="21">
        <v>58991</v>
      </c>
      <c r="BD19" s="21">
        <v>64557</v>
      </c>
      <c r="BE19" s="21">
        <v>76578</v>
      </c>
      <c r="BF19" s="21">
        <v>78295</v>
      </c>
      <c r="BG19" s="17">
        <f t="shared" si="24"/>
        <v>76299</v>
      </c>
      <c r="BH19" s="17">
        <f t="shared" si="25"/>
        <v>90977</v>
      </c>
    </row>
    <row r="20" spans="2:60" ht="14" customHeight="1" x14ac:dyDescent="0.3">
      <c r="B20" s="19" t="s">
        <v>20</v>
      </c>
      <c r="C20" s="20">
        <v>141208</v>
      </c>
      <c r="D20" s="20">
        <v>141650</v>
      </c>
      <c r="E20" s="20">
        <v>140699</v>
      </c>
      <c r="F20" s="21">
        <v>124451</v>
      </c>
      <c r="G20" s="21">
        <v>133219</v>
      </c>
      <c r="H20" s="21">
        <v>130605</v>
      </c>
      <c r="I20" s="21">
        <v>154147</v>
      </c>
      <c r="J20" s="20">
        <v>168745</v>
      </c>
      <c r="K20" s="21">
        <v>178010</v>
      </c>
      <c r="L20" s="21">
        <v>175261</v>
      </c>
      <c r="M20" s="21">
        <v>176047</v>
      </c>
      <c r="N20" s="21">
        <v>182363</v>
      </c>
      <c r="O20" s="21">
        <v>192292</v>
      </c>
      <c r="P20" s="21">
        <v>175383</v>
      </c>
      <c r="Q20" s="21">
        <v>207669</v>
      </c>
      <c r="R20" s="21">
        <v>227140</v>
      </c>
      <c r="S20" s="21">
        <v>299199</v>
      </c>
      <c r="T20" s="21">
        <v>267027</v>
      </c>
      <c r="U20" s="21">
        <v>261788</v>
      </c>
      <c r="V20" s="21">
        <v>292650</v>
      </c>
      <c r="W20" s="21">
        <v>297100</v>
      </c>
      <c r="X20" s="21">
        <v>316885</v>
      </c>
      <c r="Y20" s="21">
        <v>352927</v>
      </c>
      <c r="Z20" s="21">
        <v>365652</v>
      </c>
      <c r="AA20" s="21">
        <v>357557</v>
      </c>
      <c r="AB20" s="21">
        <v>434646</v>
      </c>
      <c r="AC20" s="21">
        <v>440546</v>
      </c>
      <c r="AD20" s="21">
        <v>460832</v>
      </c>
      <c r="AE20" s="21">
        <v>411186</v>
      </c>
      <c r="AF20" s="21">
        <v>428639</v>
      </c>
      <c r="AG20" s="21">
        <v>464134</v>
      </c>
      <c r="AH20" s="21">
        <v>549082</v>
      </c>
      <c r="AI20" s="21">
        <v>516378</v>
      </c>
      <c r="AJ20" s="21">
        <v>548146</v>
      </c>
      <c r="AK20" s="18">
        <v>517992</v>
      </c>
      <c r="AL20" s="93">
        <v>375775</v>
      </c>
      <c r="AM20" s="21">
        <v>703275</v>
      </c>
      <c r="AN20" s="21">
        <v>435997</v>
      </c>
      <c r="AO20" s="21">
        <v>455893</v>
      </c>
      <c r="AP20" s="21">
        <v>669676</v>
      </c>
      <c r="AQ20" s="21">
        <v>628683</v>
      </c>
      <c r="AR20" s="21">
        <v>614187</v>
      </c>
      <c r="AS20" s="21"/>
      <c r="AT20" s="21"/>
      <c r="AV20" s="20">
        <v>171839</v>
      </c>
      <c r="AW20" s="20">
        <v>142994</v>
      </c>
      <c r="AX20" s="21">
        <v>124451</v>
      </c>
      <c r="AY20" s="20">
        <v>168745</v>
      </c>
      <c r="AZ20" s="21">
        <v>182363</v>
      </c>
      <c r="BA20" s="21">
        <v>227140</v>
      </c>
      <c r="BB20" s="21">
        <v>292650</v>
      </c>
      <c r="BC20" s="21">
        <v>365652</v>
      </c>
      <c r="BD20" s="21">
        <v>460832</v>
      </c>
      <c r="BE20" s="21">
        <v>549082</v>
      </c>
      <c r="BF20" s="21">
        <v>518696</v>
      </c>
      <c r="BG20" s="17">
        <f t="shared" si="24"/>
        <v>669676</v>
      </c>
      <c r="BH20" s="17">
        <f t="shared" si="25"/>
        <v>614187</v>
      </c>
    </row>
    <row r="21" spans="2:60" ht="14" customHeight="1" x14ac:dyDescent="0.3">
      <c r="B21" s="19" t="s">
        <v>22</v>
      </c>
      <c r="C21" s="20">
        <v>25584</v>
      </c>
      <c r="D21" s="20">
        <v>29267</v>
      </c>
      <c r="E21" s="20">
        <v>25194</v>
      </c>
      <c r="F21" s="21">
        <v>25188</v>
      </c>
      <c r="G21" s="21">
        <v>26724</v>
      </c>
      <c r="H21" s="21">
        <v>27418</v>
      </c>
      <c r="I21" s="21">
        <v>32553</v>
      </c>
      <c r="J21" s="20">
        <v>31157</v>
      </c>
      <c r="K21" s="21">
        <v>22857</v>
      </c>
      <c r="L21" s="21">
        <v>24842</v>
      </c>
      <c r="M21" s="20">
        <v>14426</v>
      </c>
      <c r="N21" s="20">
        <v>15053</v>
      </c>
      <c r="O21" s="20">
        <v>6158</v>
      </c>
      <c r="P21" s="20">
        <v>6061</v>
      </c>
      <c r="Q21" s="20">
        <v>8690</v>
      </c>
      <c r="R21" s="20">
        <v>12663</v>
      </c>
      <c r="S21" s="20">
        <v>10949</v>
      </c>
      <c r="T21" s="20">
        <v>13182</v>
      </c>
      <c r="U21" s="20">
        <v>30332</v>
      </c>
      <c r="V21" s="20">
        <v>24440</v>
      </c>
      <c r="W21" s="20">
        <v>21952</v>
      </c>
      <c r="X21" s="20">
        <v>21086</v>
      </c>
      <c r="Y21" s="20">
        <v>28598</v>
      </c>
      <c r="Z21" s="20">
        <v>28070</v>
      </c>
      <c r="AA21" s="21">
        <v>29003</v>
      </c>
      <c r="AB21" s="21">
        <v>32890</v>
      </c>
      <c r="AC21" s="21">
        <v>31046</v>
      </c>
      <c r="AD21" s="21">
        <v>30898</v>
      </c>
      <c r="AE21" s="21">
        <v>35570</v>
      </c>
      <c r="AF21" s="21">
        <v>36725</v>
      </c>
      <c r="AG21" s="21">
        <v>41966</v>
      </c>
      <c r="AH21" s="21">
        <v>30508</v>
      </c>
      <c r="AI21" s="21">
        <v>37173</v>
      </c>
      <c r="AJ21" s="21">
        <v>34805</v>
      </c>
      <c r="AK21" s="18">
        <v>52229</v>
      </c>
      <c r="AL21" s="18">
        <v>40397</v>
      </c>
      <c r="AM21" s="21">
        <v>48634</v>
      </c>
      <c r="AN21" s="21">
        <v>54249</v>
      </c>
      <c r="AO21" s="21">
        <v>48834</v>
      </c>
      <c r="AP21" s="21">
        <v>33464</v>
      </c>
      <c r="AQ21" s="21">
        <v>47093</v>
      </c>
      <c r="AR21" s="21">
        <v>30588</v>
      </c>
      <c r="AS21" s="21"/>
      <c r="AT21" s="21"/>
      <c r="AV21" s="20">
        <v>26067</v>
      </c>
      <c r="AW21" s="20">
        <v>20400</v>
      </c>
      <c r="AX21" s="21">
        <v>25188</v>
      </c>
      <c r="AY21" s="20">
        <v>31157</v>
      </c>
      <c r="AZ21" s="21">
        <v>15053</v>
      </c>
      <c r="BA21" s="21">
        <v>12663</v>
      </c>
      <c r="BB21" s="21">
        <v>24440</v>
      </c>
      <c r="BC21" s="21">
        <v>28070</v>
      </c>
      <c r="BD21" s="21">
        <v>30898</v>
      </c>
      <c r="BE21" s="21">
        <v>30508</v>
      </c>
      <c r="BF21" s="21">
        <v>40397</v>
      </c>
      <c r="BG21" s="17">
        <f t="shared" si="24"/>
        <v>33464</v>
      </c>
      <c r="BH21" s="17">
        <f t="shared" si="25"/>
        <v>30588</v>
      </c>
    </row>
    <row r="22" spans="2:60" ht="14" customHeight="1" x14ac:dyDescent="0.3">
      <c r="B22" s="19" t="s">
        <v>26</v>
      </c>
      <c r="C22" s="20">
        <v>144405</v>
      </c>
      <c r="D22" s="20">
        <v>334311</v>
      </c>
      <c r="E22" s="20">
        <v>146060</v>
      </c>
      <c r="F22" s="21">
        <v>160474</v>
      </c>
      <c r="G22" s="20">
        <v>168366</v>
      </c>
      <c r="H22" s="20">
        <v>183309</v>
      </c>
      <c r="I22" s="20">
        <v>189638</v>
      </c>
      <c r="J22" s="20">
        <v>182443</v>
      </c>
      <c r="K22" s="21">
        <v>186778</v>
      </c>
      <c r="L22" s="21">
        <v>134739</v>
      </c>
      <c r="M22" s="21">
        <v>102565</v>
      </c>
      <c r="N22" s="21">
        <v>101721</v>
      </c>
      <c r="O22" s="21">
        <v>136259</v>
      </c>
      <c r="P22" s="21">
        <v>167408</v>
      </c>
      <c r="Q22" s="21">
        <v>224161</v>
      </c>
      <c r="R22" s="21">
        <v>233769</v>
      </c>
      <c r="S22" s="21">
        <v>288655</v>
      </c>
      <c r="T22" s="21">
        <v>251750</v>
      </c>
      <c r="U22" s="21">
        <v>271998</v>
      </c>
      <c r="V22" s="21">
        <v>223908</v>
      </c>
      <c r="W22" s="21">
        <v>248916</v>
      </c>
      <c r="X22" s="21">
        <v>223859</v>
      </c>
      <c r="Y22" s="21">
        <v>143943</v>
      </c>
      <c r="Z22" s="21">
        <v>98115</v>
      </c>
      <c r="AA22" s="21">
        <v>74560</v>
      </c>
      <c r="AB22" s="21">
        <v>82046</v>
      </c>
      <c r="AC22" s="21">
        <v>146766</v>
      </c>
      <c r="AD22" s="21">
        <v>165903</v>
      </c>
      <c r="AE22" s="21">
        <v>371298</v>
      </c>
      <c r="AF22" s="21">
        <v>393480</v>
      </c>
      <c r="AG22" s="21">
        <v>412333</v>
      </c>
      <c r="AH22" s="21">
        <v>456037</v>
      </c>
      <c r="AI22" s="21">
        <v>293863</v>
      </c>
      <c r="AJ22" s="21">
        <v>392471</v>
      </c>
      <c r="AK22" s="18">
        <v>411811</v>
      </c>
      <c r="AL22" s="18">
        <v>406014</v>
      </c>
      <c r="AM22" s="21">
        <v>448057</v>
      </c>
      <c r="AN22" s="21">
        <v>217194</v>
      </c>
      <c r="AO22" s="21">
        <v>224175</v>
      </c>
      <c r="AP22" s="21">
        <v>219270</v>
      </c>
      <c r="AQ22" s="21">
        <v>214839</v>
      </c>
      <c r="AR22" s="21">
        <v>381306</v>
      </c>
      <c r="AS22" s="21"/>
      <c r="AT22" s="21"/>
      <c r="AV22" s="20">
        <v>134719</v>
      </c>
      <c r="AW22" s="20">
        <v>135380</v>
      </c>
      <c r="AX22" s="21">
        <v>160474</v>
      </c>
      <c r="AY22" s="20">
        <v>182443</v>
      </c>
      <c r="AZ22" s="20">
        <v>101721</v>
      </c>
      <c r="BA22" s="20">
        <v>233769</v>
      </c>
      <c r="BB22" s="21">
        <v>223908</v>
      </c>
      <c r="BC22" s="20">
        <v>98115</v>
      </c>
      <c r="BD22" s="21">
        <v>165903</v>
      </c>
      <c r="BE22" s="21">
        <v>456037</v>
      </c>
      <c r="BF22" s="21">
        <v>406014</v>
      </c>
      <c r="BG22" s="17">
        <f t="shared" si="24"/>
        <v>219270</v>
      </c>
      <c r="BH22" s="17">
        <f t="shared" si="25"/>
        <v>381306</v>
      </c>
    </row>
    <row r="23" spans="2:60" ht="14" customHeight="1" x14ac:dyDescent="0.3">
      <c r="B23" s="19" t="s">
        <v>31</v>
      </c>
      <c r="C23" s="20">
        <v>49891</v>
      </c>
      <c r="D23" s="20">
        <v>56243</v>
      </c>
      <c r="E23" s="20">
        <v>50059</v>
      </c>
      <c r="F23" s="21">
        <v>56879</v>
      </c>
      <c r="G23" s="21">
        <v>50820</v>
      </c>
      <c r="H23" s="21">
        <v>54650</v>
      </c>
      <c r="I23" s="21">
        <v>66702</v>
      </c>
      <c r="J23" s="20">
        <v>86563</v>
      </c>
      <c r="K23" s="21">
        <v>83403</v>
      </c>
      <c r="L23" s="21">
        <v>88404</v>
      </c>
      <c r="M23" s="21">
        <v>46150</v>
      </c>
      <c r="N23" s="21">
        <v>66933</v>
      </c>
      <c r="O23" s="21">
        <v>77226</v>
      </c>
      <c r="P23" s="21">
        <v>86566</v>
      </c>
      <c r="Q23" s="21">
        <v>96510</v>
      </c>
      <c r="R23" s="21">
        <v>98270</v>
      </c>
      <c r="S23" s="21">
        <v>113651</v>
      </c>
      <c r="T23" s="21">
        <v>88464</v>
      </c>
      <c r="U23" s="21">
        <v>129903</v>
      </c>
      <c r="V23" s="21">
        <v>142354</v>
      </c>
      <c r="W23" s="21">
        <v>124204</v>
      </c>
      <c r="X23" s="21">
        <v>119861</v>
      </c>
      <c r="Y23" s="21">
        <v>154308</v>
      </c>
      <c r="Z23" s="21">
        <v>139049</v>
      </c>
      <c r="AA23" s="21">
        <v>120797</v>
      </c>
      <c r="AB23" s="21">
        <v>148714</v>
      </c>
      <c r="AC23" s="21">
        <v>198769</v>
      </c>
      <c r="AD23" s="21">
        <v>212426</v>
      </c>
      <c r="AE23" s="21">
        <v>219828</v>
      </c>
      <c r="AF23" s="21">
        <v>247288</v>
      </c>
      <c r="AG23" s="21">
        <v>205617</v>
      </c>
      <c r="AH23" s="21">
        <v>208960</v>
      </c>
      <c r="AI23" s="21">
        <v>209578</v>
      </c>
      <c r="AJ23" s="21">
        <v>273710</v>
      </c>
      <c r="AK23" s="18">
        <v>256732</v>
      </c>
      <c r="AL23" s="18">
        <v>458623</v>
      </c>
      <c r="AM23" s="21">
        <v>264279</v>
      </c>
      <c r="AN23" s="21">
        <v>537051</v>
      </c>
      <c r="AO23" s="21">
        <v>497029</v>
      </c>
      <c r="AP23" s="21">
        <v>308787</v>
      </c>
      <c r="AQ23" s="21">
        <v>346881</v>
      </c>
      <c r="AR23" s="21">
        <v>336948</v>
      </c>
      <c r="AS23" s="21"/>
      <c r="AT23" s="21"/>
      <c r="AV23" s="20">
        <v>86005</v>
      </c>
      <c r="AW23" s="20">
        <v>47481</v>
      </c>
      <c r="AX23" s="21">
        <v>56879</v>
      </c>
      <c r="AY23" s="20">
        <v>86563</v>
      </c>
      <c r="AZ23" s="21">
        <v>66933</v>
      </c>
      <c r="BA23" s="21">
        <v>98270</v>
      </c>
      <c r="BB23" s="21">
        <v>142354</v>
      </c>
      <c r="BC23" s="21">
        <v>139049</v>
      </c>
      <c r="BD23" s="21">
        <v>212426</v>
      </c>
      <c r="BE23" s="21">
        <v>208960</v>
      </c>
      <c r="BF23" s="21">
        <v>315702</v>
      </c>
      <c r="BG23" s="17">
        <f t="shared" si="24"/>
        <v>308787</v>
      </c>
      <c r="BH23" s="17">
        <f t="shared" si="25"/>
        <v>336948</v>
      </c>
    </row>
    <row r="24" spans="2:60" ht="14" customHeight="1" x14ac:dyDescent="0.3">
      <c r="B24" s="19" t="s">
        <v>46</v>
      </c>
      <c r="C24" s="20">
        <v>6282</v>
      </c>
      <c r="D24" s="20">
        <v>1609</v>
      </c>
      <c r="E24" s="20">
        <v>1600</v>
      </c>
      <c r="F24" s="21">
        <v>0</v>
      </c>
      <c r="G24" s="20">
        <v>2147</v>
      </c>
      <c r="H24" s="20">
        <v>5836</v>
      </c>
      <c r="I24" s="20">
        <v>4844</v>
      </c>
      <c r="J24" s="20">
        <v>4289</v>
      </c>
      <c r="K24" s="21">
        <v>5677</v>
      </c>
      <c r="L24" s="21">
        <v>2924</v>
      </c>
      <c r="M24" s="20">
        <v>3859</v>
      </c>
      <c r="N24" s="20">
        <v>1264</v>
      </c>
      <c r="O24" s="20">
        <v>3204</v>
      </c>
      <c r="P24" s="20">
        <v>4190</v>
      </c>
      <c r="Q24" s="20">
        <v>1946</v>
      </c>
      <c r="R24" s="20">
        <v>0</v>
      </c>
      <c r="S24" s="20">
        <v>0</v>
      </c>
      <c r="T24" s="20">
        <v>0</v>
      </c>
      <c r="U24" s="20">
        <v>5215</v>
      </c>
      <c r="V24" s="20">
        <v>10769</v>
      </c>
      <c r="W24" s="20">
        <v>14581</v>
      </c>
      <c r="X24" s="20">
        <v>9228</v>
      </c>
      <c r="Y24" s="20">
        <v>15997</v>
      </c>
      <c r="Z24" s="20">
        <v>24250</v>
      </c>
      <c r="AA24" s="21">
        <v>14581</v>
      </c>
      <c r="AB24" s="21">
        <v>10357</v>
      </c>
      <c r="AC24" s="21">
        <v>14425</v>
      </c>
      <c r="AD24" s="21">
        <v>10491</v>
      </c>
      <c r="AE24" s="21">
        <v>13070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18">
        <v>0</v>
      </c>
      <c r="AL24" s="18">
        <v>0</v>
      </c>
      <c r="AM24" s="18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/>
      <c r="AT24" s="21"/>
      <c r="AV24" s="20">
        <v>24278</v>
      </c>
      <c r="AW24" s="20">
        <v>4528</v>
      </c>
      <c r="AX24" s="21">
        <v>0</v>
      </c>
      <c r="AY24" s="20">
        <v>4289</v>
      </c>
      <c r="AZ24" s="20">
        <v>1264</v>
      </c>
      <c r="BA24" s="20">
        <v>0</v>
      </c>
      <c r="BB24" s="21">
        <v>10769</v>
      </c>
      <c r="BC24" s="20">
        <v>24250</v>
      </c>
      <c r="BD24" s="21">
        <v>10491</v>
      </c>
      <c r="BE24" s="21">
        <v>0</v>
      </c>
      <c r="BF24" s="21">
        <v>0</v>
      </c>
      <c r="BG24" s="17">
        <f t="shared" si="24"/>
        <v>0</v>
      </c>
      <c r="BH24" s="17">
        <f t="shared" si="25"/>
        <v>0</v>
      </c>
    </row>
    <row r="25" spans="2:60" ht="14" customHeight="1" x14ac:dyDescent="0.3">
      <c r="B25" s="40" t="s">
        <v>52</v>
      </c>
      <c r="C25" s="41">
        <v>672867</v>
      </c>
      <c r="D25" s="41">
        <v>502677</v>
      </c>
      <c r="E25" s="41">
        <v>673466</v>
      </c>
      <c r="F25" s="42">
        <v>589746</v>
      </c>
      <c r="G25" s="42">
        <v>563297</v>
      </c>
      <c r="H25" s="42">
        <v>533808</v>
      </c>
      <c r="I25" s="42">
        <v>520191</v>
      </c>
      <c r="J25" s="41">
        <v>552638</v>
      </c>
      <c r="K25" s="42">
        <v>543885</v>
      </c>
      <c r="L25" s="42">
        <v>876597</v>
      </c>
      <c r="M25" s="42">
        <v>860560</v>
      </c>
      <c r="N25" s="42">
        <v>855967</v>
      </c>
      <c r="O25" s="42">
        <v>951900</v>
      </c>
      <c r="P25" s="42">
        <v>896697</v>
      </c>
      <c r="Q25" s="42">
        <v>869729</v>
      </c>
      <c r="R25" s="42">
        <v>854932</v>
      </c>
      <c r="S25" s="42">
        <v>910700</v>
      </c>
      <c r="T25" s="42">
        <v>879207</v>
      </c>
      <c r="U25" s="42">
        <v>837506</v>
      </c>
      <c r="V25" s="42">
        <v>876484</v>
      </c>
      <c r="W25" s="42">
        <v>838039</v>
      </c>
      <c r="X25" s="42">
        <v>814039</v>
      </c>
      <c r="Y25" s="42">
        <v>1080423</v>
      </c>
      <c r="Z25" s="42">
        <v>1087063</v>
      </c>
      <c r="AA25" s="42">
        <v>980369</v>
      </c>
      <c r="AB25" s="42">
        <v>978025</v>
      </c>
      <c r="AC25" s="42">
        <v>888085</v>
      </c>
      <c r="AD25" s="42">
        <v>1067419</v>
      </c>
      <c r="AE25" s="42">
        <v>1170742</v>
      </c>
      <c r="AF25" s="42">
        <v>1492656</v>
      </c>
      <c r="AG25" s="42">
        <v>1439712</v>
      </c>
      <c r="AH25" s="42">
        <v>1588854</v>
      </c>
      <c r="AI25" s="42">
        <v>1744562</v>
      </c>
      <c r="AJ25" s="42">
        <v>1596199</v>
      </c>
      <c r="AK25" s="42">
        <v>1510052</v>
      </c>
      <c r="AL25" s="42">
        <f>SUM(AL26:AL28)</f>
        <v>1616547</v>
      </c>
      <c r="AM25" s="42">
        <f>SUM(AM26:AM28)</f>
        <v>1749006</v>
      </c>
      <c r="AN25" s="42">
        <f>SUM(AN26:AN28)</f>
        <v>2033971</v>
      </c>
      <c r="AO25" s="42">
        <f>SUM(AO26:AO28)</f>
        <v>2046747</v>
      </c>
      <c r="AP25" s="42">
        <f>SUM(AP26:AP28)</f>
        <v>2149528</v>
      </c>
      <c r="AQ25" s="42">
        <f t="shared" ref="AQ25:AT25" si="40">SUM(AQ26:AQ28)</f>
        <v>2314230</v>
      </c>
      <c r="AR25" s="42">
        <f t="shared" si="40"/>
        <v>2149722</v>
      </c>
      <c r="AS25" s="42">
        <f t="shared" si="40"/>
        <v>0</v>
      </c>
      <c r="AT25" s="42">
        <f t="shared" si="40"/>
        <v>0</v>
      </c>
      <c r="AV25" s="41">
        <v>434825</v>
      </c>
      <c r="AW25" s="41">
        <v>680547</v>
      </c>
      <c r="AX25" s="42">
        <v>589746</v>
      </c>
      <c r="AY25" s="41">
        <v>552638</v>
      </c>
      <c r="AZ25" s="42">
        <v>855967</v>
      </c>
      <c r="BA25" s="42">
        <v>854932</v>
      </c>
      <c r="BB25" s="42">
        <v>876484</v>
      </c>
      <c r="BC25" s="42">
        <v>1087063</v>
      </c>
      <c r="BD25" s="42">
        <v>1067419</v>
      </c>
      <c r="BE25" s="42">
        <v>1588854</v>
      </c>
      <c r="BF25" s="42">
        <v>1616547</v>
      </c>
      <c r="BG25" s="42">
        <f t="shared" si="24"/>
        <v>2149528</v>
      </c>
      <c r="BH25" s="42">
        <f t="shared" si="25"/>
        <v>2149722</v>
      </c>
    </row>
    <row r="26" spans="2:60" ht="14" customHeight="1" x14ac:dyDescent="0.3">
      <c r="B26" s="19" t="s">
        <v>26</v>
      </c>
      <c r="C26" s="20">
        <v>472964</v>
      </c>
      <c r="D26" s="20">
        <v>299633</v>
      </c>
      <c r="E26" s="20">
        <v>465089</v>
      </c>
      <c r="F26" s="21">
        <v>389657</v>
      </c>
      <c r="G26" s="20">
        <v>373097</v>
      </c>
      <c r="H26" s="20">
        <v>340961</v>
      </c>
      <c r="I26" s="20">
        <v>327329</v>
      </c>
      <c r="J26" s="20">
        <v>367159</v>
      </c>
      <c r="K26" s="21">
        <v>351538</v>
      </c>
      <c r="L26" s="21">
        <v>543913</v>
      </c>
      <c r="M26" s="20">
        <v>525098</v>
      </c>
      <c r="N26" s="20">
        <v>493916</v>
      </c>
      <c r="O26" s="20">
        <v>574213</v>
      </c>
      <c r="P26" s="20">
        <v>517028</v>
      </c>
      <c r="Q26" s="20">
        <v>566198</v>
      </c>
      <c r="R26" s="20">
        <v>522607</v>
      </c>
      <c r="S26" s="20">
        <v>506797</v>
      </c>
      <c r="T26" s="20">
        <v>497986</v>
      </c>
      <c r="U26" s="20">
        <v>478028</v>
      </c>
      <c r="V26" s="20">
        <v>503858</v>
      </c>
      <c r="W26" s="20">
        <v>461378</v>
      </c>
      <c r="X26" s="20">
        <v>419701</v>
      </c>
      <c r="Y26" s="20">
        <v>678319</v>
      </c>
      <c r="Z26" s="20">
        <v>664277</v>
      </c>
      <c r="AA26" s="21">
        <v>654379</v>
      </c>
      <c r="AB26" s="21">
        <v>649020</v>
      </c>
      <c r="AC26" s="21">
        <v>569322</v>
      </c>
      <c r="AD26" s="21">
        <v>717668</v>
      </c>
      <c r="AE26" s="21">
        <v>753597</v>
      </c>
      <c r="AF26" s="21">
        <v>871317</v>
      </c>
      <c r="AG26" s="21">
        <v>780290</v>
      </c>
      <c r="AH26" s="21">
        <v>884904</v>
      </c>
      <c r="AI26" s="21">
        <v>1002929</v>
      </c>
      <c r="AJ26" s="21">
        <v>879759</v>
      </c>
      <c r="AK26" s="18">
        <v>779203</v>
      </c>
      <c r="AL26" s="18">
        <v>757689</v>
      </c>
      <c r="AM26" s="21">
        <v>972864</v>
      </c>
      <c r="AN26" s="21">
        <v>1067626</v>
      </c>
      <c r="AO26" s="21">
        <v>1061075</v>
      </c>
      <c r="AP26" s="21">
        <v>1068046</v>
      </c>
      <c r="AQ26" s="21">
        <v>1155497</v>
      </c>
      <c r="AR26" s="21">
        <v>991019</v>
      </c>
      <c r="AS26" s="21"/>
      <c r="AT26" s="21"/>
      <c r="AV26" s="20">
        <v>274646</v>
      </c>
      <c r="AW26" s="20">
        <v>487014</v>
      </c>
      <c r="AX26" s="21">
        <v>389657</v>
      </c>
      <c r="AY26" s="20">
        <v>367159</v>
      </c>
      <c r="AZ26" s="20">
        <v>493916</v>
      </c>
      <c r="BA26" s="20">
        <v>522607</v>
      </c>
      <c r="BB26" s="21">
        <v>503858</v>
      </c>
      <c r="BC26" s="20">
        <v>664277</v>
      </c>
      <c r="BD26" s="21">
        <v>717668</v>
      </c>
      <c r="BE26" s="21">
        <v>884904</v>
      </c>
      <c r="BF26" s="18">
        <v>757689</v>
      </c>
      <c r="BG26" s="17">
        <f t="shared" si="24"/>
        <v>1068046</v>
      </c>
      <c r="BH26" s="17">
        <f t="shared" si="25"/>
        <v>991019</v>
      </c>
    </row>
    <row r="27" spans="2:60" ht="14" customHeight="1" x14ac:dyDescent="0.3">
      <c r="B27" s="19" t="s">
        <v>31</v>
      </c>
      <c r="C27" s="20">
        <v>129183</v>
      </c>
      <c r="D27" s="20">
        <v>133274</v>
      </c>
      <c r="E27" s="20">
        <v>135018</v>
      </c>
      <c r="F27" s="21">
        <v>138332</v>
      </c>
      <c r="G27" s="21">
        <v>139129</v>
      </c>
      <c r="H27" s="21">
        <v>139903</v>
      </c>
      <c r="I27" s="21">
        <v>140621</v>
      </c>
      <c r="J27" s="20">
        <v>141144</v>
      </c>
      <c r="K27" s="21">
        <v>142275</v>
      </c>
      <c r="L27" s="21">
        <v>143280</v>
      </c>
      <c r="M27" s="21">
        <v>206060</v>
      </c>
      <c r="N27" s="21">
        <v>220319</v>
      </c>
      <c r="O27" s="21">
        <v>239760</v>
      </c>
      <c r="P27" s="21">
        <v>242912</v>
      </c>
      <c r="Q27" s="21">
        <v>180368</v>
      </c>
      <c r="R27" s="21">
        <v>212093</v>
      </c>
      <c r="S27" s="21">
        <v>266121</v>
      </c>
      <c r="T27" s="21">
        <v>319282</v>
      </c>
      <c r="U27" s="21">
        <v>294816</v>
      </c>
      <c r="V27" s="21">
        <v>309053</v>
      </c>
      <c r="W27" s="21">
        <v>311062</v>
      </c>
      <c r="X27" s="21">
        <v>327098</v>
      </c>
      <c r="Y27" s="21">
        <v>331187</v>
      </c>
      <c r="Z27" s="21">
        <v>333772</v>
      </c>
      <c r="AA27" s="21">
        <v>234890</v>
      </c>
      <c r="AB27" s="21">
        <v>237540</v>
      </c>
      <c r="AC27" s="21">
        <v>229463</v>
      </c>
      <c r="AD27" s="21">
        <v>261382</v>
      </c>
      <c r="AE27" s="21">
        <v>328343</v>
      </c>
      <c r="AF27" s="21">
        <v>527614</v>
      </c>
      <c r="AG27" s="21">
        <v>569828</v>
      </c>
      <c r="AH27" s="21">
        <v>617592</v>
      </c>
      <c r="AI27" s="21">
        <v>653869</v>
      </c>
      <c r="AJ27" s="21">
        <v>650327</v>
      </c>
      <c r="AK27" s="18">
        <v>667216</v>
      </c>
      <c r="AL27" s="18">
        <v>801227</v>
      </c>
      <c r="AM27" s="21">
        <v>719792</v>
      </c>
      <c r="AN27" s="21">
        <v>904467</v>
      </c>
      <c r="AO27" s="21">
        <v>926509</v>
      </c>
      <c r="AP27" s="21">
        <v>1014485</v>
      </c>
      <c r="AQ27" s="21">
        <v>1106048</v>
      </c>
      <c r="AR27" s="21">
        <v>1105212</v>
      </c>
      <c r="AS27" s="21"/>
      <c r="AT27" s="21"/>
      <c r="AV27" s="20">
        <v>109982</v>
      </c>
      <c r="AW27" s="20">
        <v>121342</v>
      </c>
      <c r="AX27" s="21">
        <v>138332</v>
      </c>
      <c r="AY27" s="20">
        <v>141144</v>
      </c>
      <c r="AZ27" s="21">
        <v>220319</v>
      </c>
      <c r="BA27" s="21">
        <v>212093</v>
      </c>
      <c r="BB27" s="21">
        <v>309053</v>
      </c>
      <c r="BC27" s="21">
        <v>333772</v>
      </c>
      <c r="BD27" s="21">
        <v>261382</v>
      </c>
      <c r="BE27" s="21">
        <v>617592</v>
      </c>
      <c r="BF27" s="18">
        <v>801227</v>
      </c>
      <c r="BG27" s="17">
        <f t="shared" si="24"/>
        <v>1014485</v>
      </c>
      <c r="BH27" s="17">
        <f t="shared" si="25"/>
        <v>1105212</v>
      </c>
    </row>
    <row r="28" spans="2:60" ht="14" customHeight="1" x14ac:dyDescent="0.3">
      <c r="B28" s="19" t="s">
        <v>46</v>
      </c>
      <c r="C28" s="20">
        <v>106850</v>
      </c>
      <c r="D28" s="20">
        <v>117142</v>
      </c>
      <c r="E28" s="20">
        <v>127740</v>
      </c>
      <c r="F28" s="20">
        <v>117014</v>
      </c>
      <c r="G28" s="20">
        <v>76724</v>
      </c>
      <c r="H28" s="20">
        <v>68760</v>
      </c>
      <c r="I28" s="20">
        <v>71144</v>
      </c>
      <c r="J28" s="20">
        <v>60298</v>
      </c>
      <c r="K28" s="20">
        <v>77062</v>
      </c>
      <c r="L28" s="20">
        <v>246622</v>
      </c>
      <c r="M28" s="20">
        <v>127262</v>
      </c>
      <c r="N28" s="20">
        <v>139767</v>
      </c>
      <c r="O28" s="20">
        <v>137927</v>
      </c>
      <c r="P28" s="20">
        <v>136757</v>
      </c>
      <c r="Q28" s="20">
        <v>123163</v>
      </c>
      <c r="R28" s="20">
        <v>120232</v>
      </c>
      <c r="S28" s="20">
        <v>137782</v>
      </c>
      <c r="T28" s="20">
        <v>61939</v>
      </c>
      <c r="U28" s="20">
        <v>64662</v>
      </c>
      <c r="V28" s="20">
        <v>63573</v>
      </c>
      <c r="W28" s="20">
        <v>65599</v>
      </c>
      <c r="X28" s="20">
        <v>67240</v>
      </c>
      <c r="Y28" s="20">
        <v>70917</v>
      </c>
      <c r="Z28" s="20">
        <v>89014</v>
      </c>
      <c r="AA28" s="20">
        <v>91100</v>
      </c>
      <c r="AB28" s="21">
        <v>91465</v>
      </c>
      <c r="AC28" s="21">
        <v>89300</v>
      </c>
      <c r="AD28" s="21">
        <v>88369</v>
      </c>
      <c r="AE28" s="21">
        <v>88802</v>
      </c>
      <c r="AF28" s="21">
        <v>93725</v>
      </c>
      <c r="AG28" s="21">
        <v>89594</v>
      </c>
      <c r="AH28" s="21">
        <v>79971</v>
      </c>
      <c r="AI28" s="21">
        <v>81377</v>
      </c>
      <c r="AJ28" s="21">
        <v>59726</v>
      </c>
      <c r="AK28" s="18">
        <v>57246</v>
      </c>
      <c r="AL28" s="18">
        <v>57631</v>
      </c>
      <c r="AM28" s="21">
        <v>56350</v>
      </c>
      <c r="AN28" s="21">
        <v>61878</v>
      </c>
      <c r="AO28" s="21">
        <v>59163</v>
      </c>
      <c r="AP28" s="21">
        <v>66997</v>
      </c>
      <c r="AQ28" s="21">
        <v>52685</v>
      </c>
      <c r="AR28" s="21">
        <v>53491</v>
      </c>
      <c r="AS28" s="21"/>
      <c r="AT28" s="21"/>
      <c r="AV28" s="20">
        <v>40026</v>
      </c>
      <c r="AW28" s="20">
        <v>101052</v>
      </c>
      <c r="AX28" s="20">
        <v>117014</v>
      </c>
      <c r="AY28" s="20">
        <v>60298</v>
      </c>
      <c r="AZ28" s="20">
        <v>139767</v>
      </c>
      <c r="BA28" s="20">
        <v>120232</v>
      </c>
      <c r="BB28" s="21">
        <v>63573</v>
      </c>
      <c r="BC28" s="20">
        <v>89014</v>
      </c>
      <c r="BD28" s="21">
        <v>88369</v>
      </c>
      <c r="BE28" s="21">
        <v>79971</v>
      </c>
      <c r="BF28" s="18">
        <v>57631</v>
      </c>
      <c r="BG28" s="17">
        <f t="shared" si="24"/>
        <v>66997</v>
      </c>
      <c r="BH28" s="17">
        <f t="shared" si="25"/>
        <v>53491</v>
      </c>
    </row>
    <row r="29" spans="2:60" ht="14" customHeight="1" x14ac:dyDescent="0.3">
      <c r="B29" s="7" t="s">
        <v>200</v>
      </c>
      <c r="C29" s="8">
        <v>232699</v>
      </c>
      <c r="D29" s="8">
        <v>242991</v>
      </c>
      <c r="E29" s="8">
        <v>241326</v>
      </c>
      <c r="F29" s="9">
        <v>238459</v>
      </c>
      <c r="G29" s="9">
        <v>260185</v>
      </c>
      <c r="H29" s="9">
        <v>279201</v>
      </c>
      <c r="I29" s="9">
        <v>288567</v>
      </c>
      <c r="J29" s="8">
        <v>285060</v>
      </c>
      <c r="K29" s="9">
        <v>291785</v>
      </c>
      <c r="L29" s="9">
        <v>361960</v>
      </c>
      <c r="M29" s="9">
        <v>351819</v>
      </c>
      <c r="N29" s="9">
        <v>362120</v>
      </c>
      <c r="O29" s="9">
        <v>344310</v>
      </c>
      <c r="P29" s="9">
        <v>369500</v>
      </c>
      <c r="Q29" s="9">
        <v>362423</v>
      </c>
      <c r="R29" s="9">
        <v>367636</v>
      </c>
      <c r="S29" s="9">
        <v>371313</v>
      </c>
      <c r="T29" s="9">
        <v>411359</v>
      </c>
      <c r="U29" s="9">
        <v>421673</v>
      </c>
      <c r="V29" s="9">
        <v>417184</v>
      </c>
      <c r="W29" s="9">
        <v>397740</v>
      </c>
      <c r="X29" s="9">
        <v>403130</v>
      </c>
      <c r="Y29" s="9">
        <v>373404</v>
      </c>
      <c r="Z29" s="9">
        <v>356157</v>
      </c>
      <c r="AA29" s="9">
        <v>408588</v>
      </c>
      <c r="AB29" s="9">
        <v>453343</v>
      </c>
      <c r="AC29" s="9">
        <v>456102</v>
      </c>
      <c r="AD29" s="9">
        <v>467244</v>
      </c>
      <c r="AE29" s="9">
        <v>458512</v>
      </c>
      <c r="AF29" s="9">
        <v>373944.98</v>
      </c>
      <c r="AG29" s="9">
        <v>382269</v>
      </c>
      <c r="AH29" s="9">
        <f t="shared" ref="AH29:AT29" si="41">SUM(AH30:AH34)</f>
        <v>385989</v>
      </c>
      <c r="AI29" s="9">
        <f t="shared" si="41"/>
        <v>371118</v>
      </c>
      <c r="AJ29" s="9">
        <f t="shared" si="41"/>
        <v>388941</v>
      </c>
      <c r="AK29" s="9">
        <f t="shared" si="41"/>
        <v>394844</v>
      </c>
      <c r="AL29" s="9">
        <f t="shared" si="41"/>
        <v>371119</v>
      </c>
      <c r="AM29" s="9">
        <f t="shared" si="41"/>
        <v>315792</v>
      </c>
      <c r="AN29" s="9">
        <f t="shared" si="41"/>
        <v>248677</v>
      </c>
      <c r="AO29" s="9">
        <f t="shared" si="41"/>
        <v>194563</v>
      </c>
      <c r="AP29" s="9">
        <f t="shared" si="41"/>
        <v>26502</v>
      </c>
      <c r="AQ29" s="9">
        <f t="shared" si="41"/>
        <v>-36935</v>
      </c>
      <c r="AR29" s="9">
        <f t="shared" si="41"/>
        <v>-103923</v>
      </c>
      <c r="AS29" s="9">
        <f t="shared" si="41"/>
        <v>0</v>
      </c>
      <c r="AT29" s="9">
        <f t="shared" si="41"/>
        <v>0</v>
      </c>
      <c r="AV29" s="8">
        <v>237280</v>
      </c>
      <c r="AW29" s="8">
        <v>231856</v>
      </c>
      <c r="AX29" s="9">
        <v>238459</v>
      </c>
      <c r="AY29" s="8">
        <v>285060</v>
      </c>
      <c r="AZ29" s="9">
        <v>362120</v>
      </c>
      <c r="BA29" s="9">
        <v>367636</v>
      </c>
      <c r="BB29" s="9">
        <f t="shared" ref="BB29:BF29" si="42">SUM(BB30:BB34)</f>
        <v>417184</v>
      </c>
      <c r="BC29" s="9">
        <f t="shared" si="42"/>
        <v>356157</v>
      </c>
      <c r="BD29" s="9">
        <f t="shared" si="42"/>
        <v>467244</v>
      </c>
      <c r="BE29" s="9">
        <f t="shared" si="42"/>
        <v>385989</v>
      </c>
      <c r="BF29" s="9">
        <f t="shared" si="42"/>
        <v>371119</v>
      </c>
      <c r="BG29" s="9">
        <f t="shared" si="24"/>
        <v>26502</v>
      </c>
      <c r="BH29" s="9">
        <f t="shared" si="25"/>
        <v>-103923</v>
      </c>
    </row>
    <row r="30" spans="2:60" ht="13" customHeight="1" x14ac:dyDescent="0.3">
      <c r="B30" s="19" t="s">
        <v>56</v>
      </c>
      <c r="C30" s="20">
        <v>99565</v>
      </c>
      <c r="D30" s="20">
        <v>119565</v>
      </c>
      <c r="E30" s="20">
        <v>119565</v>
      </c>
      <c r="F30" s="21">
        <v>119565</v>
      </c>
      <c r="G30" s="21">
        <v>119565</v>
      </c>
      <c r="H30" s="21">
        <v>130000</v>
      </c>
      <c r="I30" s="21">
        <v>130000</v>
      </c>
      <c r="J30" s="20">
        <v>130000</v>
      </c>
      <c r="K30" s="21">
        <v>130000</v>
      </c>
      <c r="L30" s="21">
        <v>140000</v>
      </c>
      <c r="M30" s="21">
        <v>140000</v>
      </c>
      <c r="N30" s="21">
        <v>140000</v>
      </c>
      <c r="O30" s="21">
        <v>140000</v>
      </c>
      <c r="P30" s="21">
        <v>200000</v>
      </c>
      <c r="Q30" s="21">
        <v>200000</v>
      </c>
      <c r="R30" s="21">
        <v>200000</v>
      </c>
      <c r="S30" s="21">
        <v>200000</v>
      </c>
      <c r="T30" s="21">
        <v>200000</v>
      </c>
      <c r="U30" s="21">
        <v>200000</v>
      </c>
      <c r="V30" s="21">
        <v>200000</v>
      </c>
      <c r="W30" s="21">
        <v>200000</v>
      </c>
      <c r="X30" s="21">
        <v>250000</v>
      </c>
      <c r="Y30" s="21">
        <v>250000</v>
      </c>
      <c r="Z30" s="21">
        <v>250000</v>
      </c>
      <c r="AA30" s="21">
        <v>250000</v>
      </c>
      <c r="AB30" s="21">
        <v>250000</v>
      </c>
      <c r="AC30" s="21">
        <v>250000</v>
      </c>
      <c r="AD30" s="21">
        <v>250000</v>
      </c>
      <c r="AE30" s="21">
        <v>250000</v>
      </c>
      <c r="AF30" s="21">
        <v>250000</v>
      </c>
      <c r="AG30" s="21">
        <v>250000</v>
      </c>
      <c r="AH30" s="21">
        <v>250000</v>
      </c>
      <c r="AI30" s="21">
        <v>250000</v>
      </c>
      <c r="AJ30" s="21">
        <v>250000</v>
      </c>
      <c r="AK30" s="18">
        <v>250000</v>
      </c>
      <c r="AL30" s="18">
        <v>250000</v>
      </c>
      <c r="AM30" s="18">
        <v>250000</v>
      </c>
      <c r="AN30" s="21">
        <v>250000</v>
      </c>
      <c r="AO30" s="21">
        <v>250000</v>
      </c>
      <c r="AP30" s="21">
        <v>250000</v>
      </c>
      <c r="AQ30" s="21">
        <v>250000</v>
      </c>
      <c r="AR30" s="21">
        <v>250000</v>
      </c>
      <c r="AS30" s="21"/>
      <c r="AT30" s="21"/>
      <c r="AV30" s="20">
        <v>76565</v>
      </c>
      <c r="AW30" s="20">
        <v>99565</v>
      </c>
      <c r="AX30" s="21">
        <v>119565</v>
      </c>
      <c r="AY30" s="20">
        <v>130000</v>
      </c>
      <c r="AZ30" s="21">
        <v>140000</v>
      </c>
      <c r="BA30" s="21">
        <v>200000</v>
      </c>
      <c r="BB30" s="21">
        <v>200000</v>
      </c>
      <c r="BC30" s="21">
        <v>250000</v>
      </c>
      <c r="BD30" s="21">
        <v>250000</v>
      </c>
      <c r="BE30" s="21">
        <v>250000</v>
      </c>
      <c r="BF30" s="21">
        <v>250000</v>
      </c>
      <c r="BG30" s="17">
        <f t="shared" si="24"/>
        <v>250000</v>
      </c>
      <c r="BH30" s="17">
        <f t="shared" si="25"/>
        <v>250000</v>
      </c>
    </row>
    <row r="31" spans="2:60" ht="14" customHeight="1" x14ac:dyDescent="0.3">
      <c r="B31" s="19" t="s">
        <v>57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-7498</v>
      </c>
      <c r="U31" s="20">
        <v>-9027</v>
      </c>
      <c r="V31" s="20">
        <v>-14095</v>
      </c>
      <c r="W31" s="20">
        <v>-62364</v>
      </c>
      <c r="X31" s="20">
        <v>-996</v>
      </c>
      <c r="Y31" s="21">
        <v>-91351</v>
      </c>
      <c r="Z31" s="21">
        <v>-91351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18">
        <v>0</v>
      </c>
      <c r="AL31" s="18">
        <v>0</v>
      </c>
      <c r="AM31" s="18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/>
      <c r="AT31" s="21"/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1">
        <v>-14095</v>
      </c>
      <c r="BC31" s="20">
        <v>-91351</v>
      </c>
      <c r="BD31" s="21">
        <v>0</v>
      </c>
      <c r="BE31" s="21">
        <v>0</v>
      </c>
      <c r="BF31" s="21">
        <v>0</v>
      </c>
      <c r="BG31" s="17">
        <f t="shared" si="24"/>
        <v>0</v>
      </c>
      <c r="BH31" s="17">
        <f t="shared" si="25"/>
        <v>0</v>
      </c>
    </row>
    <row r="32" spans="2:60" ht="14" customHeight="1" x14ac:dyDescent="0.3">
      <c r="B32" s="19" t="s">
        <v>58</v>
      </c>
      <c r="C32" s="20">
        <v>133269</v>
      </c>
      <c r="D32" s="20">
        <v>116720</v>
      </c>
      <c r="E32" s="20">
        <v>116096</v>
      </c>
      <c r="F32" s="20">
        <v>121129</v>
      </c>
      <c r="G32" s="20">
        <v>141289</v>
      </c>
      <c r="H32" s="20">
        <v>153019</v>
      </c>
      <c r="I32" s="20">
        <v>159803</v>
      </c>
      <c r="J32" s="20">
        <v>159220</v>
      </c>
      <c r="K32" s="20">
        <v>166507</v>
      </c>
      <c r="L32" s="20">
        <v>237339</v>
      </c>
      <c r="M32" s="20">
        <v>230326</v>
      </c>
      <c r="N32" s="20">
        <v>235960</v>
      </c>
      <c r="O32" s="20">
        <v>219049</v>
      </c>
      <c r="P32" s="20">
        <v>183475</v>
      </c>
      <c r="Q32" s="20">
        <v>180860</v>
      </c>
      <c r="R32" s="20">
        <v>189844</v>
      </c>
      <c r="S32" s="20">
        <v>211144</v>
      </c>
      <c r="T32" s="20">
        <v>263190</v>
      </c>
      <c r="U32" s="20">
        <v>278290</v>
      </c>
      <c r="V32" s="20">
        <v>281388</v>
      </c>
      <c r="W32" s="20">
        <v>308000</v>
      </c>
      <c r="X32" s="20">
        <v>205653</v>
      </c>
      <c r="Y32" s="20">
        <v>268295</v>
      </c>
      <c r="Z32" s="20">
        <v>240097</v>
      </c>
      <c r="AA32" s="20">
        <v>183197</v>
      </c>
      <c r="AB32" s="20">
        <v>237207</v>
      </c>
      <c r="AC32" s="20">
        <v>245335</v>
      </c>
      <c r="AD32" s="20">
        <v>255311</v>
      </c>
      <c r="AE32" s="20">
        <v>240535</v>
      </c>
      <c r="AF32" s="20">
        <v>172924</v>
      </c>
      <c r="AG32" s="20">
        <v>177195</v>
      </c>
      <c r="AH32" s="20">
        <v>191785</v>
      </c>
      <c r="AI32" s="20">
        <v>171383</v>
      </c>
      <c r="AJ32" s="20">
        <v>160138</v>
      </c>
      <c r="AK32" s="20">
        <v>163061</v>
      </c>
      <c r="AL32" s="20">
        <v>90965</v>
      </c>
      <c r="AM32" s="39">
        <v>58546</v>
      </c>
      <c r="AN32" s="21">
        <v>14658</v>
      </c>
      <c r="AO32" s="21">
        <v>-26112</v>
      </c>
      <c r="AP32" s="21">
        <v>-199554</v>
      </c>
      <c r="AQ32" s="21">
        <v>-240381</v>
      </c>
      <c r="AR32" s="21">
        <v>-302812</v>
      </c>
      <c r="AS32" s="21"/>
      <c r="AT32" s="21"/>
      <c r="AV32" s="20">
        <v>143749</v>
      </c>
      <c r="AW32" s="20">
        <v>139193</v>
      </c>
      <c r="AX32" s="20">
        <v>121129</v>
      </c>
      <c r="AY32" s="20">
        <v>159220</v>
      </c>
      <c r="AZ32" s="20">
        <v>235960</v>
      </c>
      <c r="BA32" s="20">
        <v>189844</v>
      </c>
      <c r="BB32" s="20">
        <v>281388</v>
      </c>
      <c r="BC32" s="20">
        <v>240097</v>
      </c>
      <c r="BD32" s="20">
        <v>255311</v>
      </c>
      <c r="BE32" s="20">
        <v>191785</v>
      </c>
      <c r="BF32" s="20">
        <v>90965</v>
      </c>
      <c r="BG32" s="17">
        <f t="shared" si="24"/>
        <v>-199554</v>
      </c>
      <c r="BH32" s="17">
        <f t="shared" si="25"/>
        <v>-302812</v>
      </c>
    </row>
    <row r="33" spans="2:60" ht="14" customHeight="1" x14ac:dyDescent="0.3">
      <c r="B33" s="19" t="s">
        <v>59</v>
      </c>
      <c r="C33" s="20">
        <v>-149</v>
      </c>
      <c r="D33" s="20">
        <v>6686</v>
      </c>
      <c r="E33" s="20">
        <v>5643</v>
      </c>
      <c r="F33" s="20">
        <v>-2246</v>
      </c>
      <c r="G33" s="20">
        <v>-688</v>
      </c>
      <c r="H33" s="20">
        <v>-3845</v>
      </c>
      <c r="I33" s="20">
        <v>-1273</v>
      </c>
      <c r="J33" s="20">
        <v>-4172</v>
      </c>
      <c r="K33" s="20">
        <v>-4741</v>
      </c>
      <c r="L33" s="20">
        <v>-15405</v>
      </c>
      <c r="M33" s="20">
        <v>-18541</v>
      </c>
      <c r="N33" s="20">
        <v>-13852</v>
      </c>
      <c r="O33" s="20">
        <v>-14755</v>
      </c>
      <c r="P33" s="20">
        <v>-14002</v>
      </c>
      <c r="Q33" s="20">
        <v>-18475</v>
      </c>
      <c r="R33" s="20">
        <v>-22224</v>
      </c>
      <c r="S33" s="20">
        <v>-39856</v>
      </c>
      <c r="T33" s="20">
        <v>-44363</v>
      </c>
      <c r="U33" s="20">
        <v>-47633</v>
      </c>
      <c r="V33" s="20">
        <v>-50125</v>
      </c>
      <c r="W33" s="20">
        <v>-47915</v>
      </c>
      <c r="X33" s="20">
        <v>-51554</v>
      </c>
      <c r="Y33" s="20">
        <v>-53554</v>
      </c>
      <c r="Z33" s="20">
        <v>-42610</v>
      </c>
      <c r="AA33" s="20">
        <v>-24632</v>
      </c>
      <c r="AB33" s="20">
        <v>-33900</v>
      </c>
      <c r="AC33" s="20">
        <v>-39249</v>
      </c>
      <c r="AD33" s="20">
        <v>-38095</v>
      </c>
      <c r="AE33" s="20">
        <v>-32062</v>
      </c>
      <c r="AF33" s="20">
        <v>-49028.020000000004</v>
      </c>
      <c r="AG33" s="20">
        <v>-44974</v>
      </c>
      <c r="AH33" s="20">
        <v>-55851</v>
      </c>
      <c r="AI33" s="20">
        <v>-50272</v>
      </c>
      <c r="AJ33" s="20">
        <v>-21209</v>
      </c>
      <c r="AK33" s="20">
        <v>-18235</v>
      </c>
      <c r="AL33" s="20">
        <v>30138</v>
      </c>
      <c r="AM33" s="39">
        <v>7227</v>
      </c>
      <c r="AN33" s="21">
        <v>-16004</v>
      </c>
      <c r="AO33" s="21">
        <v>-29353</v>
      </c>
      <c r="AP33" s="21">
        <v>-23971</v>
      </c>
      <c r="AQ33" s="21">
        <v>-46579</v>
      </c>
      <c r="AR33" s="21">
        <v>-51135</v>
      </c>
      <c r="AS33" s="21"/>
      <c r="AT33" s="21"/>
      <c r="AV33" s="20">
        <v>16956</v>
      </c>
      <c r="AW33" s="20">
        <v>-6912</v>
      </c>
      <c r="AX33" s="20">
        <v>-2246</v>
      </c>
      <c r="AY33" s="20">
        <v>-4172</v>
      </c>
      <c r="AZ33" s="20">
        <v>-13852</v>
      </c>
      <c r="BA33" s="20">
        <v>-22224</v>
      </c>
      <c r="BB33" s="20">
        <v>-50125</v>
      </c>
      <c r="BC33" s="20">
        <v>-42610</v>
      </c>
      <c r="BD33" s="20">
        <v>-38095</v>
      </c>
      <c r="BE33" s="20">
        <v>-55851</v>
      </c>
      <c r="BF33" s="20">
        <v>30138</v>
      </c>
      <c r="BG33" s="17">
        <f t="shared" si="24"/>
        <v>-23971</v>
      </c>
      <c r="BH33" s="17">
        <f t="shared" si="25"/>
        <v>-51135</v>
      </c>
    </row>
    <row r="34" spans="2:60" ht="14" customHeight="1" x14ac:dyDescent="0.3">
      <c r="B34" s="19" t="s">
        <v>60</v>
      </c>
      <c r="C34" s="20">
        <v>14</v>
      </c>
      <c r="D34" s="20">
        <v>20</v>
      </c>
      <c r="E34" s="20">
        <v>22</v>
      </c>
      <c r="F34" s="21">
        <v>11</v>
      </c>
      <c r="G34" s="21">
        <v>19</v>
      </c>
      <c r="H34" s="21">
        <v>27</v>
      </c>
      <c r="I34" s="21">
        <v>37</v>
      </c>
      <c r="J34" s="20">
        <v>12</v>
      </c>
      <c r="K34" s="21">
        <v>19</v>
      </c>
      <c r="L34" s="21">
        <v>26</v>
      </c>
      <c r="M34" s="21">
        <v>34</v>
      </c>
      <c r="N34" s="21">
        <v>12</v>
      </c>
      <c r="O34" s="21">
        <v>16</v>
      </c>
      <c r="P34" s="21">
        <v>27</v>
      </c>
      <c r="Q34" s="21">
        <v>38</v>
      </c>
      <c r="R34" s="21">
        <v>16</v>
      </c>
      <c r="S34" s="21">
        <v>25</v>
      </c>
      <c r="T34" s="21">
        <v>30</v>
      </c>
      <c r="U34" s="21">
        <v>43</v>
      </c>
      <c r="V34" s="21">
        <v>16</v>
      </c>
      <c r="W34" s="21">
        <v>19</v>
      </c>
      <c r="X34" s="21">
        <v>27</v>
      </c>
      <c r="Y34" s="21">
        <v>14</v>
      </c>
      <c r="Z34" s="21">
        <v>21</v>
      </c>
      <c r="AA34" s="21">
        <v>23</v>
      </c>
      <c r="AB34" s="21">
        <v>36</v>
      </c>
      <c r="AC34" s="21">
        <v>16</v>
      </c>
      <c r="AD34" s="21">
        <v>28</v>
      </c>
      <c r="AE34" s="21">
        <v>39</v>
      </c>
      <c r="AF34" s="21">
        <v>49</v>
      </c>
      <c r="AG34" s="21">
        <v>48</v>
      </c>
      <c r="AH34" s="21">
        <v>55</v>
      </c>
      <c r="AI34" s="21">
        <v>7</v>
      </c>
      <c r="AJ34" s="21">
        <v>12</v>
      </c>
      <c r="AK34" s="18">
        <v>18</v>
      </c>
      <c r="AL34" s="18">
        <v>16</v>
      </c>
      <c r="AM34" s="21">
        <v>19</v>
      </c>
      <c r="AN34" s="21">
        <v>23</v>
      </c>
      <c r="AO34" s="21">
        <v>28</v>
      </c>
      <c r="AP34" s="21">
        <v>27</v>
      </c>
      <c r="AQ34" s="21">
        <v>25</v>
      </c>
      <c r="AR34" s="21">
        <v>24</v>
      </c>
      <c r="AS34" s="21"/>
      <c r="AT34" s="21"/>
      <c r="AV34" s="20">
        <v>10</v>
      </c>
      <c r="AW34" s="20">
        <v>10</v>
      </c>
      <c r="AX34" s="21">
        <v>11</v>
      </c>
      <c r="AY34" s="20">
        <v>12</v>
      </c>
      <c r="AZ34" s="21">
        <v>12</v>
      </c>
      <c r="BA34" s="21">
        <v>16</v>
      </c>
      <c r="BB34" s="21">
        <v>16</v>
      </c>
      <c r="BC34" s="21">
        <v>21</v>
      </c>
      <c r="BD34" s="21">
        <v>28</v>
      </c>
      <c r="BE34" s="21">
        <v>55</v>
      </c>
      <c r="BF34" s="21">
        <v>16</v>
      </c>
      <c r="BG34" s="17">
        <f t="shared" si="24"/>
        <v>27</v>
      </c>
      <c r="BH34" s="17">
        <f t="shared" si="25"/>
        <v>24</v>
      </c>
    </row>
    <row r="38" spans="2:60" ht="14" hidden="1" customHeight="1" outlineLevel="1" x14ac:dyDescent="0.3">
      <c r="B38" s="91" t="s">
        <v>206</v>
      </c>
      <c r="S38" s="92">
        <f t="shared" ref="S38:AG38" si="43">(S29+S17)-S4</f>
        <v>0</v>
      </c>
      <c r="T38" s="92">
        <f t="shared" si="43"/>
        <v>0</v>
      </c>
      <c r="U38" s="92">
        <f t="shared" si="43"/>
        <v>0</v>
      </c>
      <c r="V38" s="92">
        <f t="shared" si="43"/>
        <v>0</v>
      </c>
      <c r="W38" s="92">
        <f t="shared" si="43"/>
        <v>0</v>
      </c>
      <c r="X38" s="92">
        <f t="shared" si="43"/>
        <v>0</v>
      </c>
      <c r="Y38" s="92">
        <f t="shared" si="43"/>
        <v>0</v>
      </c>
      <c r="Z38" s="92">
        <f t="shared" si="43"/>
        <v>0</v>
      </c>
      <c r="AA38" s="92"/>
      <c r="AB38" s="92">
        <f t="shared" si="43"/>
        <v>0</v>
      </c>
      <c r="AC38" s="92">
        <f t="shared" si="43"/>
        <v>0</v>
      </c>
      <c r="AD38" s="92">
        <f t="shared" si="43"/>
        <v>0</v>
      </c>
      <c r="AE38" s="92">
        <f t="shared" si="43"/>
        <v>0</v>
      </c>
      <c r="AF38" s="92"/>
      <c r="AG38" s="92">
        <f t="shared" si="43"/>
        <v>0</v>
      </c>
      <c r="AH38" s="92">
        <f>(AH29+AH17)-AH4</f>
        <v>0</v>
      </c>
      <c r="AI38" s="92">
        <f t="shared" ref="AI38:AQ38" si="44">(AI29+AI17)-AI4</f>
        <v>0</v>
      </c>
      <c r="AJ38" s="92">
        <f t="shared" si="44"/>
        <v>0</v>
      </c>
      <c r="AK38" s="92">
        <f t="shared" si="44"/>
        <v>0</v>
      </c>
      <c r="AL38" s="92">
        <f t="shared" si="44"/>
        <v>725947</v>
      </c>
      <c r="AM38" s="92">
        <f t="shared" si="44"/>
        <v>0</v>
      </c>
      <c r="AN38" s="92">
        <f t="shared" si="44"/>
        <v>0</v>
      </c>
      <c r="AO38" s="92">
        <f t="shared" si="44"/>
        <v>0</v>
      </c>
      <c r="AP38" s="92">
        <f t="shared" si="44"/>
        <v>0</v>
      </c>
      <c r="AQ38" s="92">
        <f t="shared" si="44"/>
        <v>0</v>
      </c>
      <c r="AV38" s="92">
        <f t="shared" ref="AV38:BA38" si="45">(AV29+AV17)-AV4</f>
        <v>0</v>
      </c>
      <c r="AW38" s="92">
        <f t="shared" si="45"/>
        <v>0</v>
      </c>
      <c r="AX38" s="92">
        <f t="shared" si="45"/>
        <v>0</v>
      </c>
      <c r="AY38" s="92">
        <f t="shared" si="45"/>
        <v>0</v>
      </c>
      <c r="AZ38" s="92">
        <f t="shared" si="45"/>
        <v>0</v>
      </c>
      <c r="BA38" s="92">
        <f t="shared" si="45"/>
        <v>0</v>
      </c>
      <c r="BB38" s="92">
        <f t="shared" ref="BB38:BF38" si="46">(BB29+BB17)-BB4</f>
        <v>0</v>
      </c>
      <c r="BC38" s="92">
        <f t="shared" si="46"/>
        <v>0</v>
      </c>
      <c r="BD38" s="92">
        <f t="shared" si="46"/>
        <v>0</v>
      </c>
      <c r="BE38" s="92">
        <f t="shared" si="46"/>
        <v>0</v>
      </c>
      <c r="BF38" s="92">
        <f t="shared" si="46"/>
        <v>0</v>
      </c>
      <c r="BG38" s="92">
        <v>0</v>
      </c>
      <c r="BH38" s="92">
        <v>0</v>
      </c>
    </row>
    <row r="39" spans="2:60" ht="14" customHeight="1" collapsed="1" x14ac:dyDescent="0.3"/>
  </sheetData>
  <phoneticPr fontId="8" type="noConversion"/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O984"/>
  <sheetViews>
    <sheetView showGridLines="0" zoomScale="80" zoomScaleNormal="80" workbookViewId="0">
      <pane xSplit="2" ySplit="2" topLeftCell="AJ3" activePane="bottomRight" state="frozen"/>
      <selection activeCell="C16" sqref="C16"/>
      <selection pane="topRight" activeCell="C16" sqref="C16"/>
      <selection pane="bottomLeft" activeCell="C16" sqref="C16"/>
      <selection pane="bottomRight" activeCell="BF32" sqref="BF32"/>
    </sheetView>
  </sheetViews>
  <sheetFormatPr defaultColWidth="12.58203125" defaultRowHeight="14" customHeight="1" outlineLevelCol="1" x14ac:dyDescent="0.3"/>
  <cols>
    <col min="1" max="1" width="2.58203125" style="48" customWidth="1"/>
    <col min="2" max="2" width="57" style="48" bestFit="1" customWidth="1"/>
    <col min="3" max="18" width="9.58203125" style="48" hidden="1" customWidth="1" outlineLevel="1"/>
    <col min="19" max="19" width="9.58203125" style="48" hidden="1" customWidth="1" outlineLevel="1" collapsed="1"/>
    <col min="20" max="22" width="9.58203125" style="83" hidden="1" customWidth="1" outlineLevel="1"/>
    <col min="23" max="23" width="9.58203125" style="48" hidden="1" customWidth="1" outlineLevel="1" collapsed="1"/>
    <col min="24" max="26" width="9.58203125" style="83" hidden="1" customWidth="1" outlineLevel="1"/>
    <col min="27" max="27" width="9.58203125" style="83" customWidth="1" collapsed="1"/>
    <col min="28" max="38" width="9.58203125" style="83" customWidth="1"/>
    <col min="39" max="39" width="11.25" style="48" bestFit="1" customWidth="1"/>
    <col min="40" max="44" width="11.25" style="48" customWidth="1"/>
    <col min="45" max="46" width="11.25" style="48" hidden="1" customWidth="1" outlineLevel="1"/>
    <col min="47" max="47" width="4.5" style="83" customWidth="1" collapsed="1"/>
    <col min="48" max="49" width="10.58203125" style="48" hidden="1" customWidth="1" outlineLevel="1"/>
    <col min="50" max="53" width="10.58203125" style="83" hidden="1" customWidth="1" outlineLevel="1"/>
    <col min="54" max="54" width="10.58203125" style="48" hidden="1" customWidth="1" outlineLevel="1" collapsed="1"/>
    <col min="55" max="55" width="11" style="48" hidden="1" customWidth="1" outlineLevel="1" collapsed="1"/>
    <col min="56" max="56" width="11" style="48" bestFit="1" customWidth="1" collapsed="1"/>
    <col min="57" max="60" width="11" style="48" bestFit="1" customWidth="1"/>
    <col min="61" max="63" width="4.83203125" style="50" bestFit="1" customWidth="1"/>
    <col min="64" max="64" width="4.75" style="50" customWidth="1"/>
    <col min="65" max="67" width="4.83203125" style="50" bestFit="1" customWidth="1"/>
    <col min="68" max="16384" width="12.58203125" style="48"/>
  </cols>
  <sheetData>
    <row r="1" spans="2:67" s="22" customFormat="1" ht="14" customHeight="1" x14ac:dyDescent="0.3"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8"/>
      <c r="AN1" s="48"/>
      <c r="AO1" s="48"/>
      <c r="AP1" s="48"/>
      <c r="AQ1" s="48"/>
      <c r="AR1" s="48"/>
      <c r="AS1" s="48"/>
      <c r="AT1" s="48"/>
      <c r="AU1" s="49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23"/>
      <c r="BJ1" s="23"/>
      <c r="BK1" s="23"/>
      <c r="BL1" s="23"/>
      <c r="BM1" s="23"/>
      <c r="BN1" s="23"/>
      <c r="BO1" s="23"/>
    </row>
    <row r="2" spans="2:67" s="83" customFormat="1" ht="14" customHeight="1" x14ac:dyDescent="0.3">
      <c r="B2" s="1" t="s">
        <v>202</v>
      </c>
      <c r="C2" s="2" t="s">
        <v>12</v>
      </c>
      <c r="D2" s="2" t="s">
        <v>11</v>
      </c>
      <c r="E2" s="2" t="s">
        <v>10</v>
      </c>
      <c r="F2" s="2" t="s">
        <v>74</v>
      </c>
      <c r="G2" s="2" t="s">
        <v>9</v>
      </c>
      <c r="H2" s="2" t="s">
        <v>8</v>
      </c>
      <c r="I2" s="2" t="s">
        <v>7</v>
      </c>
      <c r="J2" s="2" t="s">
        <v>73</v>
      </c>
      <c r="K2" s="2" t="s">
        <v>6</v>
      </c>
      <c r="L2" s="2" t="s">
        <v>5</v>
      </c>
      <c r="M2" s="2" t="s">
        <v>4</v>
      </c>
      <c r="N2" s="2" t="s">
        <v>3</v>
      </c>
      <c r="O2" s="2" t="s">
        <v>2</v>
      </c>
      <c r="P2" s="2" t="s">
        <v>1</v>
      </c>
      <c r="Q2" s="2" t="s">
        <v>0</v>
      </c>
      <c r="R2" s="2" t="s">
        <v>72</v>
      </c>
      <c r="S2" s="2" t="s">
        <v>61</v>
      </c>
      <c r="T2" s="2" t="s">
        <v>62</v>
      </c>
      <c r="U2" s="2" t="s">
        <v>63</v>
      </c>
      <c r="V2" s="2" t="s">
        <v>71</v>
      </c>
      <c r="W2" s="2" t="s">
        <v>65</v>
      </c>
      <c r="X2" s="2" t="s">
        <v>66</v>
      </c>
      <c r="Y2" s="2" t="s">
        <v>67</v>
      </c>
      <c r="Z2" s="2" t="s">
        <v>70</v>
      </c>
      <c r="AA2" s="2" t="s">
        <v>75</v>
      </c>
      <c r="AB2" s="2" t="s">
        <v>76</v>
      </c>
      <c r="AC2" s="2" t="s">
        <v>77</v>
      </c>
      <c r="AD2" s="2" t="s">
        <v>78</v>
      </c>
      <c r="AE2" s="2" t="s">
        <v>79</v>
      </c>
      <c r="AF2" s="2" t="s">
        <v>80</v>
      </c>
      <c r="AG2" s="2" t="s">
        <v>81</v>
      </c>
      <c r="AH2" s="2" t="s">
        <v>82</v>
      </c>
      <c r="AI2" s="2" t="s">
        <v>184</v>
      </c>
      <c r="AJ2" s="2" t="s">
        <v>189</v>
      </c>
      <c r="AK2" s="2" t="s">
        <v>190</v>
      </c>
      <c r="AL2" s="2" t="s">
        <v>191</v>
      </c>
      <c r="AM2" s="2" t="s">
        <v>194</v>
      </c>
      <c r="AN2" s="2" t="s">
        <v>195</v>
      </c>
      <c r="AO2" s="2" t="s">
        <v>196</v>
      </c>
      <c r="AP2" s="2" t="s">
        <v>197</v>
      </c>
      <c r="AQ2" s="2" t="s">
        <v>208</v>
      </c>
      <c r="AR2" s="2" t="s">
        <v>209</v>
      </c>
      <c r="AS2" s="2" t="s">
        <v>210</v>
      </c>
      <c r="AT2" s="2" t="s">
        <v>211</v>
      </c>
      <c r="AU2" s="37"/>
      <c r="AV2" s="104">
        <v>2014</v>
      </c>
      <c r="AW2" s="2">
        <v>2015</v>
      </c>
      <c r="AX2" s="2">
        <v>2016</v>
      </c>
      <c r="AY2" s="2">
        <v>2017</v>
      </c>
      <c r="AZ2" s="2">
        <v>2018</v>
      </c>
      <c r="BA2" s="2">
        <v>2019</v>
      </c>
      <c r="BB2" s="2">
        <v>2020</v>
      </c>
      <c r="BC2" s="2">
        <v>2021</v>
      </c>
      <c r="BD2" s="2">
        <v>2022</v>
      </c>
      <c r="BE2" s="2">
        <v>2023</v>
      </c>
      <c r="BF2" s="2">
        <v>2024</v>
      </c>
      <c r="BG2" s="2">
        <v>2025</v>
      </c>
      <c r="BH2" s="2">
        <v>2026</v>
      </c>
      <c r="BI2" s="105"/>
      <c r="BJ2" s="105"/>
      <c r="BK2" s="105"/>
      <c r="BL2" s="105"/>
      <c r="BM2" s="105"/>
      <c r="BN2" s="105"/>
      <c r="BO2" s="105"/>
    </row>
    <row r="3" spans="2:67" s="83" customFormat="1" ht="14" customHeight="1" x14ac:dyDescent="0.3">
      <c r="B3" s="38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6"/>
      <c r="AN3" s="6"/>
      <c r="AO3" s="6"/>
      <c r="AP3" s="6"/>
      <c r="AQ3" s="6"/>
      <c r="AR3" s="6"/>
      <c r="AS3" s="6"/>
      <c r="AT3" s="6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105"/>
      <c r="BJ3" s="105"/>
      <c r="BK3" s="105"/>
      <c r="BL3" s="105"/>
      <c r="BM3" s="105"/>
      <c r="BN3" s="105"/>
      <c r="BO3" s="105"/>
    </row>
    <row r="4" spans="2:67" s="110" customFormat="1" ht="14" customHeight="1" x14ac:dyDescent="0.3">
      <c r="B4" s="106" t="s">
        <v>13</v>
      </c>
      <c r="C4" s="107">
        <v>241361</v>
      </c>
      <c r="D4" s="107">
        <v>256578</v>
      </c>
      <c r="E4" s="107">
        <v>273316</v>
      </c>
      <c r="F4" s="107">
        <v>245145</v>
      </c>
      <c r="G4" s="107">
        <v>235634</v>
      </c>
      <c r="H4" s="107">
        <v>258528</v>
      </c>
      <c r="I4" s="107">
        <v>275612</v>
      </c>
      <c r="J4" s="107">
        <v>254163</v>
      </c>
      <c r="K4" s="108">
        <v>245901</v>
      </c>
      <c r="L4" s="108">
        <v>266154</v>
      </c>
      <c r="M4" s="108">
        <v>277114</v>
      </c>
      <c r="N4" s="108">
        <f>AZ4-SUM(K4:M4)</f>
        <v>265021</v>
      </c>
      <c r="O4" s="108">
        <v>239232</v>
      </c>
      <c r="P4" s="108">
        <v>277433</v>
      </c>
      <c r="Q4" s="108">
        <v>296486</v>
      </c>
      <c r="R4" s="108">
        <v>301118</v>
      </c>
      <c r="S4" s="108">
        <v>274180</v>
      </c>
      <c r="T4" s="108">
        <v>241743</v>
      </c>
      <c r="U4" s="108">
        <v>414732</v>
      </c>
      <c r="V4" s="108">
        <v>401125</v>
      </c>
      <c r="W4" s="108">
        <v>416393</v>
      </c>
      <c r="X4" s="108">
        <v>464261</v>
      </c>
      <c r="Y4" s="108">
        <v>519380</v>
      </c>
      <c r="Z4" s="108">
        <v>512093</v>
      </c>
      <c r="AA4" s="108">
        <v>524955</v>
      </c>
      <c r="AB4" s="108">
        <v>577458</v>
      </c>
      <c r="AC4" s="108">
        <v>597924</v>
      </c>
      <c r="AD4" s="108">
        <v>496344</v>
      </c>
      <c r="AE4" s="108">
        <v>487751</v>
      </c>
      <c r="AF4" s="108">
        <v>548825</v>
      </c>
      <c r="AG4" s="108">
        <v>598023</v>
      </c>
      <c r="AH4" s="108">
        <v>556235</v>
      </c>
      <c r="AI4" s="108">
        <v>525457</v>
      </c>
      <c r="AJ4" s="108">
        <v>589075</v>
      </c>
      <c r="AK4" s="108">
        <v>661598</v>
      </c>
      <c r="AL4" s="108">
        <v>631676</v>
      </c>
      <c r="AM4" s="108">
        <v>591855</v>
      </c>
      <c r="AN4" s="108">
        <v>686794</v>
      </c>
      <c r="AO4" s="108">
        <v>685068</v>
      </c>
      <c r="AP4" s="108">
        <v>642431</v>
      </c>
      <c r="AQ4" s="108">
        <v>597185</v>
      </c>
      <c r="AR4" s="108">
        <v>651277</v>
      </c>
      <c r="AS4" s="108"/>
      <c r="AT4" s="108"/>
      <c r="AU4" s="51"/>
      <c r="AV4" s="107">
        <v>949147</v>
      </c>
      <c r="AW4" s="107">
        <v>1060395</v>
      </c>
      <c r="AX4" s="107">
        <v>1016400</v>
      </c>
      <c r="AY4" s="108">
        <v>1023937</v>
      </c>
      <c r="AZ4" s="108">
        <v>1054190</v>
      </c>
      <c r="BA4" s="108">
        <v>1114269</v>
      </c>
      <c r="BB4" s="108">
        <v>1331780</v>
      </c>
      <c r="BC4" s="108">
        <v>1912127</v>
      </c>
      <c r="BD4" s="108">
        <v>2196681</v>
      </c>
      <c r="BE4" s="108">
        <v>2190834</v>
      </c>
      <c r="BF4" s="108">
        <v>2407806</v>
      </c>
      <c r="BG4" s="108">
        <f>SUM(AM4:AP4)</f>
        <v>2606148</v>
      </c>
      <c r="BH4" s="108">
        <f>SUM(AQ4:AT4)</f>
        <v>1248462</v>
      </c>
      <c r="BI4" s="109"/>
      <c r="BJ4" s="109"/>
      <c r="BK4" s="109"/>
      <c r="BL4" s="109"/>
      <c r="BM4" s="109"/>
      <c r="BN4" s="109"/>
      <c r="BO4" s="109"/>
    </row>
    <row r="5" spans="2:67" s="53" customFormat="1" ht="14" customHeight="1" x14ac:dyDescent="0.3">
      <c r="B5" s="84" t="s">
        <v>15</v>
      </c>
      <c r="C5" s="55">
        <v>-151789</v>
      </c>
      <c r="D5" s="55">
        <v>-169520</v>
      </c>
      <c r="E5" s="55">
        <v>-174878</v>
      </c>
      <c r="F5" s="55">
        <v>-157011</v>
      </c>
      <c r="G5" s="55">
        <v>-139757</v>
      </c>
      <c r="H5" s="55">
        <v>-149831</v>
      </c>
      <c r="I5" s="55">
        <v>-163139</v>
      </c>
      <c r="J5" s="55">
        <v>-154190</v>
      </c>
      <c r="K5" s="55">
        <v>-147630</v>
      </c>
      <c r="L5" s="56">
        <v>-156009</v>
      </c>
      <c r="M5" s="56">
        <v>-170097</v>
      </c>
      <c r="N5" s="56">
        <v>-174854</v>
      </c>
      <c r="O5" s="55">
        <v>-163536</v>
      </c>
      <c r="P5" s="56">
        <v>-183959</v>
      </c>
      <c r="Q5" s="56">
        <v>-201612</v>
      </c>
      <c r="R5" s="56">
        <v>-202543</v>
      </c>
      <c r="S5" s="56">
        <v>-179030</v>
      </c>
      <c r="T5" s="56">
        <v>-186105</v>
      </c>
      <c r="U5" s="56">
        <v>-262592</v>
      </c>
      <c r="V5" s="56">
        <v>-243611</v>
      </c>
      <c r="W5" s="56">
        <v>-237909</v>
      </c>
      <c r="X5" s="56">
        <v>-273848</v>
      </c>
      <c r="Y5" s="56">
        <v>-295875</v>
      </c>
      <c r="Z5" s="56">
        <v>-277407</v>
      </c>
      <c r="AA5" s="56">
        <v>-286568</v>
      </c>
      <c r="AB5" s="56">
        <v>-324894</v>
      </c>
      <c r="AC5" s="56">
        <v>-340525</v>
      </c>
      <c r="AD5" s="56">
        <v>-299080</v>
      </c>
      <c r="AE5" s="56">
        <v>-295529</v>
      </c>
      <c r="AF5" s="56">
        <v>-334265</v>
      </c>
      <c r="AG5" s="56">
        <v>-357103</v>
      </c>
      <c r="AH5" s="56">
        <v>-348519</v>
      </c>
      <c r="AI5" s="56">
        <v>-329650</v>
      </c>
      <c r="AJ5" s="56">
        <v>-373961</v>
      </c>
      <c r="AK5" s="56">
        <v>-408094</v>
      </c>
      <c r="AL5" s="56">
        <v>-430729</v>
      </c>
      <c r="AM5" s="56">
        <v>-367749</v>
      </c>
      <c r="AN5" s="56">
        <v>-434407</v>
      </c>
      <c r="AO5" s="56">
        <v>-432106</v>
      </c>
      <c r="AP5" s="56">
        <v>-440022</v>
      </c>
      <c r="AQ5" s="56">
        <v>-397715</v>
      </c>
      <c r="AR5" s="56">
        <v>-404533</v>
      </c>
      <c r="AS5" s="56"/>
      <c r="AT5" s="56"/>
      <c r="AU5" s="51"/>
      <c r="AV5" s="55">
        <v>-591929</v>
      </c>
      <c r="AW5" s="55">
        <v>-664193</v>
      </c>
      <c r="AX5" s="55">
        <v>-653198</v>
      </c>
      <c r="AY5" s="56">
        <v>-606917</v>
      </c>
      <c r="AZ5" s="56">
        <v>-648590</v>
      </c>
      <c r="BA5" s="56">
        <v>-751650</v>
      </c>
      <c r="BB5" s="56">
        <v>-871338</v>
      </c>
      <c r="BC5" s="56">
        <v>-1085039</v>
      </c>
      <c r="BD5" s="56">
        <v>-1251067</v>
      </c>
      <c r="BE5" s="56">
        <v>-1335416</v>
      </c>
      <c r="BF5" s="56">
        <v>-1542434</v>
      </c>
      <c r="BG5" s="56">
        <f>SUM(AM5:AP5)</f>
        <v>-1674284</v>
      </c>
      <c r="BH5" s="56">
        <f>SUM(AQ5:AT5)</f>
        <v>-802248</v>
      </c>
      <c r="BI5" s="52"/>
      <c r="BJ5" s="52"/>
      <c r="BK5" s="52"/>
      <c r="BL5" s="52"/>
      <c r="BM5" s="52"/>
      <c r="BN5" s="52"/>
      <c r="BO5" s="52"/>
    </row>
    <row r="6" spans="2:67" s="53" customFormat="1" ht="14" customHeight="1" x14ac:dyDescent="0.3">
      <c r="B6" s="57" t="s">
        <v>17</v>
      </c>
      <c r="C6" s="58">
        <v>89572</v>
      </c>
      <c r="D6" s="58">
        <v>87058</v>
      </c>
      <c r="E6" s="58">
        <v>98438</v>
      </c>
      <c r="F6" s="58">
        <v>88134</v>
      </c>
      <c r="G6" s="58">
        <v>95877</v>
      </c>
      <c r="H6" s="58">
        <v>108697</v>
      </c>
      <c r="I6" s="58">
        <v>112473</v>
      </c>
      <c r="J6" s="58">
        <v>99973</v>
      </c>
      <c r="K6" s="59">
        <v>98271</v>
      </c>
      <c r="L6" s="59">
        <v>110145</v>
      </c>
      <c r="M6" s="59">
        <v>107017</v>
      </c>
      <c r="N6" s="59">
        <v>90167</v>
      </c>
      <c r="O6" s="59">
        <v>75696</v>
      </c>
      <c r="P6" s="59">
        <v>93474</v>
      </c>
      <c r="Q6" s="59">
        <v>94874</v>
      </c>
      <c r="R6" s="59">
        <v>98575</v>
      </c>
      <c r="S6" s="59">
        <v>95150</v>
      </c>
      <c r="T6" s="59">
        <v>55638</v>
      </c>
      <c r="U6" s="59">
        <v>152140</v>
      </c>
      <c r="V6" s="59">
        <v>157514</v>
      </c>
      <c r="W6" s="59">
        <f t="shared" ref="W6:AN6" si="0">SUM(W4:W5)</f>
        <v>178484</v>
      </c>
      <c r="X6" s="59">
        <f t="shared" si="0"/>
        <v>190413</v>
      </c>
      <c r="Y6" s="59">
        <f t="shared" si="0"/>
        <v>223505</v>
      </c>
      <c r="Z6" s="59">
        <f t="shared" si="0"/>
        <v>234686</v>
      </c>
      <c r="AA6" s="59">
        <f t="shared" si="0"/>
        <v>238387</v>
      </c>
      <c r="AB6" s="59">
        <f t="shared" si="0"/>
        <v>252564</v>
      </c>
      <c r="AC6" s="59">
        <f t="shared" si="0"/>
        <v>257399</v>
      </c>
      <c r="AD6" s="59">
        <f t="shared" si="0"/>
        <v>197264</v>
      </c>
      <c r="AE6" s="59">
        <f t="shared" si="0"/>
        <v>192222</v>
      </c>
      <c r="AF6" s="59">
        <f t="shared" si="0"/>
        <v>214560</v>
      </c>
      <c r="AG6" s="59">
        <f t="shared" si="0"/>
        <v>240920</v>
      </c>
      <c r="AH6" s="59">
        <f t="shared" si="0"/>
        <v>207716</v>
      </c>
      <c r="AI6" s="59">
        <f t="shared" si="0"/>
        <v>195807</v>
      </c>
      <c r="AJ6" s="59">
        <f t="shared" si="0"/>
        <v>215114</v>
      </c>
      <c r="AK6" s="59">
        <f t="shared" si="0"/>
        <v>253504</v>
      </c>
      <c r="AL6" s="59">
        <f t="shared" si="0"/>
        <v>200947</v>
      </c>
      <c r="AM6" s="59">
        <f t="shared" si="0"/>
        <v>224106</v>
      </c>
      <c r="AN6" s="59">
        <f t="shared" si="0"/>
        <v>252387</v>
      </c>
      <c r="AO6" s="59">
        <f>SUM(AO4:AO5)</f>
        <v>252962</v>
      </c>
      <c r="AP6" s="59">
        <f t="shared" ref="AP6:AT6" si="1">SUM(AP4:AP5)</f>
        <v>202409</v>
      </c>
      <c r="AQ6" s="59">
        <f t="shared" si="1"/>
        <v>199470</v>
      </c>
      <c r="AR6" s="59">
        <f t="shared" si="1"/>
        <v>246744</v>
      </c>
      <c r="AS6" s="59">
        <f t="shared" si="1"/>
        <v>0</v>
      </c>
      <c r="AT6" s="59">
        <f t="shared" si="1"/>
        <v>0</v>
      </c>
      <c r="AU6" s="51"/>
      <c r="AV6" s="58">
        <v>357218</v>
      </c>
      <c r="AW6" s="58">
        <v>396202</v>
      </c>
      <c r="AX6" s="58">
        <v>363202</v>
      </c>
      <c r="AY6" s="59">
        <v>417020</v>
      </c>
      <c r="AZ6" s="59">
        <v>405600</v>
      </c>
      <c r="BA6" s="59">
        <v>362619</v>
      </c>
      <c r="BB6" s="59">
        <v>460442</v>
      </c>
      <c r="BC6" s="59">
        <f t="shared" ref="BC6:BG6" si="2">SUM(BC4:BC5)</f>
        <v>827088</v>
      </c>
      <c r="BD6" s="59">
        <f t="shared" si="2"/>
        <v>945614</v>
      </c>
      <c r="BE6" s="59">
        <f t="shared" si="2"/>
        <v>855418</v>
      </c>
      <c r="BF6" s="59">
        <f t="shared" si="2"/>
        <v>865372</v>
      </c>
      <c r="BG6" s="59">
        <f t="shared" si="2"/>
        <v>931864</v>
      </c>
      <c r="BH6" s="59">
        <f t="shared" ref="BH6" si="3">SUM(BH4:BH5)</f>
        <v>446214</v>
      </c>
      <c r="BI6" s="52"/>
      <c r="BJ6" s="52"/>
      <c r="BK6" s="52"/>
      <c r="BL6" s="52"/>
      <c r="BM6" s="52"/>
      <c r="BN6" s="52"/>
      <c r="BO6" s="52"/>
    </row>
    <row r="7" spans="2:67" s="53" customFormat="1" ht="14" customHeight="1" x14ac:dyDescent="0.3">
      <c r="B7" s="60" t="s">
        <v>21</v>
      </c>
      <c r="C7" s="61">
        <v>-76911</v>
      </c>
      <c r="D7" s="61">
        <v>-66352</v>
      </c>
      <c r="E7" s="61">
        <v>-69182</v>
      </c>
      <c r="F7" s="61">
        <v>-74949</v>
      </c>
      <c r="G7" s="61">
        <v>-53000</v>
      </c>
      <c r="H7" s="61">
        <v>-68436</v>
      </c>
      <c r="I7" s="61">
        <v>-78017</v>
      </c>
      <c r="J7" s="61">
        <v>-68561</v>
      </c>
      <c r="K7" s="61">
        <v>-74662</v>
      </c>
      <c r="L7" s="62">
        <v>39858</v>
      </c>
      <c r="M7" s="62">
        <v>-93452</v>
      </c>
      <c r="N7" s="62">
        <v>-32940</v>
      </c>
      <c r="O7" s="62">
        <v>-85959</v>
      </c>
      <c r="P7" s="62">
        <v>-42794</v>
      </c>
      <c r="Q7" s="62">
        <v>-76256</v>
      </c>
      <c r="R7" s="62">
        <v>-82539</v>
      </c>
      <c r="S7" s="62">
        <v>-73471</v>
      </c>
      <c r="T7" s="62">
        <v>-65051</v>
      </c>
      <c r="U7" s="62">
        <v>-106291</v>
      </c>
      <c r="V7" s="62">
        <v>-100050</v>
      </c>
      <c r="W7" s="62">
        <v>-113216</v>
      </c>
      <c r="X7" s="62">
        <f>SUM(X8:X10)</f>
        <v>-123883</v>
      </c>
      <c r="Y7" s="62">
        <f>SUM(Y8:Y10)</f>
        <v>-138111</v>
      </c>
      <c r="Z7" s="62">
        <v>-163137</v>
      </c>
      <c r="AA7" s="62">
        <f t="shared" ref="AA7:AI7" si="4">SUM(AA8:AA10)</f>
        <v>-140272</v>
      </c>
      <c r="AB7" s="62">
        <f t="shared" si="4"/>
        <v>-163091</v>
      </c>
      <c r="AC7" s="62">
        <f t="shared" si="4"/>
        <v>-172104</v>
      </c>
      <c r="AD7" s="62">
        <f t="shared" si="4"/>
        <v>-155902</v>
      </c>
      <c r="AE7" s="62">
        <f t="shared" si="4"/>
        <v>-172394</v>
      </c>
      <c r="AF7" s="62">
        <f t="shared" si="4"/>
        <v>-185558</v>
      </c>
      <c r="AG7" s="62">
        <f t="shared" si="4"/>
        <v>-182868</v>
      </c>
      <c r="AH7" s="62">
        <f t="shared" si="4"/>
        <v>-178981</v>
      </c>
      <c r="AI7" s="62">
        <f t="shared" si="4"/>
        <v>-158115</v>
      </c>
      <c r="AJ7" s="62">
        <v>-167234</v>
      </c>
      <c r="AK7" s="62">
        <v>-197491</v>
      </c>
      <c r="AL7" s="62">
        <v>-212480</v>
      </c>
      <c r="AM7" s="62">
        <f>SUM(AM8:AM10)</f>
        <v>-198712</v>
      </c>
      <c r="AN7" s="62">
        <f>SUM(AN8:AN10)</f>
        <v>-208676</v>
      </c>
      <c r="AO7" s="62">
        <f>SUM(AO8:AO10)</f>
        <v>-204343</v>
      </c>
      <c r="AP7" s="62">
        <f t="shared" ref="AP7:AT7" si="5">SUM(AP8:AP10)</f>
        <v>-205611</v>
      </c>
      <c r="AQ7" s="62">
        <f t="shared" si="5"/>
        <v>-157963</v>
      </c>
      <c r="AR7" s="62">
        <f t="shared" si="5"/>
        <v>-208365</v>
      </c>
      <c r="AS7" s="62">
        <f t="shared" si="5"/>
        <v>0</v>
      </c>
      <c r="AT7" s="62">
        <f t="shared" si="5"/>
        <v>0</v>
      </c>
      <c r="AU7" s="51"/>
      <c r="AV7" s="61">
        <v>-206484</v>
      </c>
      <c r="AW7" s="61">
        <v>-261797</v>
      </c>
      <c r="AX7" s="61">
        <v>-287394</v>
      </c>
      <c r="AY7" s="62">
        <v>-268014</v>
      </c>
      <c r="AZ7" s="62">
        <v>-161196</v>
      </c>
      <c r="BA7" s="62">
        <v>-287548</v>
      </c>
      <c r="BB7" s="62">
        <v>-344863</v>
      </c>
      <c r="BC7" s="62">
        <f t="shared" ref="BC7:BG7" si="6">SUM(BC8:BC10)</f>
        <v>-538347</v>
      </c>
      <c r="BD7" s="62">
        <f t="shared" si="6"/>
        <v>-631369</v>
      </c>
      <c r="BE7" s="62">
        <f t="shared" si="6"/>
        <v>-719801</v>
      </c>
      <c r="BF7" s="62">
        <f t="shared" si="6"/>
        <v>-731142</v>
      </c>
      <c r="BG7" s="62">
        <f t="shared" si="6"/>
        <v>-817342</v>
      </c>
      <c r="BH7" s="62">
        <f t="shared" ref="BH7" si="7">SUM(BH8:BH10)</f>
        <v>-366328</v>
      </c>
      <c r="BI7" s="52"/>
      <c r="BJ7" s="52"/>
      <c r="BK7" s="52"/>
      <c r="BL7" s="52"/>
      <c r="BM7" s="52"/>
      <c r="BN7" s="52"/>
      <c r="BO7" s="52"/>
    </row>
    <row r="8" spans="2:67" ht="14" customHeight="1" x14ac:dyDescent="0.3">
      <c r="B8" s="84" t="s">
        <v>23</v>
      </c>
      <c r="C8" s="55">
        <v>-61146</v>
      </c>
      <c r="D8" s="55">
        <v>-59609</v>
      </c>
      <c r="E8" s="55">
        <v>-63624</v>
      </c>
      <c r="F8" s="55">
        <v>-66365</v>
      </c>
      <c r="G8" s="55">
        <v>-56686</v>
      </c>
      <c r="H8" s="55">
        <v>-62407</v>
      </c>
      <c r="I8" s="55">
        <v>-64394</v>
      </c>
      <c r="J8" s="55">
        <v>-63023</v>
      </c>
      <c r="K8" s="55">
        <v>-63825</v>
      </c>
      <c r="L8" s="56">
        <v>-73066</v>
      </c>
      <c r="M8" s="56">
        <v>-76690</v>
      </c>
      <c r="N8" s="56">
        <v>-72038</v>
      </c>
      <c r="O8" s="55">
        <v>-72657</v>
      </c>
      <c r="P8" s="56">
        <v>-72645</v>
      </c>
      <c r="Q8" s="56">
        <v>-77770</v>
      </c>
      <c r="R8" s="56">
        <v>-83365</v>
      </c>
      <c r="S8" s="56">
        <v>-74630</v>
      </c>
      <c r="T8" s="56">
        <v>-70125</v>
      </c>
      <c r="U8" s="56">
        <v>-86857</v>
      </c>
      <c r="V8" s="56">
        <v>-87536</v>
      </c>
      <c r="W8" s="56">
        <v>-91680</v>
      </c>
      <c r="X8" s="56">
        <v>-101558</v>
      </c>
      <c r="Y8" s="56">
        <v>-105678</v>
      </c>
      <c r="Z8" s="56">
        <v>-122371</v>
      </c>
      <c r="AA8" s="56">
        <v>-118901</v>
      </c>
      <c r="AB8" s="56">
        <v>-129523</v>
      </c>
      <c r="AC8" s="56">
        <v>-145665</v>
      </c>
      <c r="AD8" s="56">
        <v>-139900</v>
      </c>
      <c r="AE8" s="56">
        <v>-143851</v>
      </c>
      <c r="AF8" s="56">
        <v>-163865</v>
      </c>
      <c r="AG8" s="56">
        <v>-156883</v>
      </c>
      <c r="AH8" s="56">
        <v>-163180</v>
      </c>
      <c r="AI8" s="56">
        <v>-150174</v>
      </c>
      <c r="AJ8" s="56">
        <v>-162028</v>
      </c>
      <c r="AK8" s="56">
        <v>-167592</v>
      </c>
      <c r="AL8" s="56">
        <v>-182855</v>
      </c>
      <c r="AM8" s="56">
        <v>-164029</v>
      </c>
      <c r="AN8" s="56">
        <v>-174650</v>
      </c>
      <c r="AO8" s="56">
        <v>-176530</v>
      </c>
      <c r="AP8" s="56">
        <v>-172602</v>
      </c>
      <c r="AQ8" s="56">
        <v>-160165</v>
      </c>
      <c r="AR8" s="56">
        <v>-168404</v>
      </c>
      <c r="AS8" s="56"/>
      <c r="AT8" s="56"/>
      <c r="AU8" s="63"/>
      <c r="AV8" s="55">
        <v>-163542</v>
      </c>
      <c r="AW8" s="55">
        <v>-214205</v>
      </c>
      <c r="AX8" s="55">
        <v>-250744</v>
      </c>
      <c r="AY8" s="56">
        <v>-246510</v>
      </c>
      <c r="AZ8" s="56">
        <v>-285619</v>
      </c>
      <c r="BA8" s="56">
        <v>-306437</v>
      </c>
      <c r="BB8" s="56">
        <v>-319148</v>
      </c>
      <c r="BC8" s="56">
        <v>-421287</v>
      </c>
      <c r="BD8" s="56">
        <v>-533989</v>
      </c>
      <c r="BE8" s="56">
        <v>-627779</v>
      </c>
      <c r="BF8" s="56">
        <v>-661703</v>
      </c>
      <c r="BG8" s="56">
        <f t="shared" ref="BG8:BG10" si="8">SUM(AM8:AP8)</f>
        <v>-687811</v>
      </c>
      <c r="BH8" s="56">
        <f>SUM(AQ8:AT8)</f>
        <v>-328569</v>
      </c>
      <c r="BI8" s="52"/>
      <c r="BJ8" s="52"/>
      <c r="BK8" s="52"/>
      <c r="BL8" s="52"/>
      <c r="BM8" s="52"/>
      <c r="BN8" s="52"/>
      <c r="BO8" s="52"/>
    </row>
    <row r="9" spans="2:67" ht="14" customHeight="1" x14ac:dyDescent="0.3">
      <c r="B9" s="84" t="s">
        <v>24</v>
      </c>
      <c r="C9" s="55">
        <v>-8911</v>
      </c>
      <c r="D9" s="55">
        <v>-9705</v>
      </c>
      <c r="E9" s="55">
        <v>-8567</v>
      </c>
      <c r="F9" s="55">
        <v>-9972</v>
      </c>
      <c r="G9" s="55">
        <v>-8275</v>
      </c>
      <c r="H9" s="55">
        <v>-8844</v>
      </c>
      <c r="I9" s="55">
        <v>-7735</v>
      </c>
      <c r="J9" s="55">
        <v>-11023</v>
      </c>
      <c r="K9" s="55">
        <v>-9260</v>
      </c>
      <c r="L9" s="56">
        <v>-10043</v>
      </c>
      <c r="M9" s="56">
        <v>-11356</v>
      </c>
      <c r="N9" s="56">
        <v>-14799</v>
      </c>
      <c r="O9" s="55">
        <v>-10674</v>
      </c>
      <c r="P9" s="56">
        <v>-9870</v>
      </c>
      <c r="Q9" s="56">
        <v>-9497</v>
      </c>
      <c r="R9" s="56">
        <v>-10832</v>
      </c>
      <c r="S9" s="56">
        <v>-10715</v>
      </c>
      <c r="T9" s="56">
        <v>-10211</v>
      </c>
      <c r="U9" s="56">
        <v>-11614</v>
      </c>
      <c r="V9" s="56">
        <v>-12383</v>
      </c>
      <c r="W9" s="56">
        <v>-13529</v>
      </c>
      <c r="X9" s="56">
        <v>-15620</v>
      </c>
      <c r="Y9" s="56">
        <v>-17757</v>
      </c>
      <c r="Z9" s="56">
        <v>-22074</v>
      </c>
      <c r="AA9" s="56">
        <v>-18331</v>
      </c>
      <c r="AB9" s="56">
        <v>-24089</v>
      </c>
      <c r="AC9" s="56">
        <v>-22218</v>
      </c>
      <c r="AD9" s="56">
        <v>-25527</v>
      </c>
      <c r="AE9" s="56">
        <v>-23807</v>
      </c>
      <c r="AF9" s="56">
        <v>-33177</v>
      </c>
      <c r="AG9" s="56">
        <v>-27627</v>
      </c>
      <c r="AH9" s="56">
        <v>-34232</v>
      </c>
      <c r="AI9" s="56">
        <v>-30859</v>
      </c>
      <c r="AJ9" s="56">
        <v>-35113</v>
      </c>
      <c r="AK9" s="56">
        <v>-35340</v>
      </c>
      <c r="AL9" s="56">
        <v>-38658</v>
      </c>
      <c r="AM9" s="56">
        <v>-30295</v>
      </c>
      <c r="AN9" s="56">
        <v>-34672</v>
      </c>
      <c r="AO9" s="56">
        <v>-35116</v>
      </c>
      <c r="AP9" s="56">
        <v>-35977</v>
      </c>
      <c r="AQ9" s="56">
        <v>-36462</v>
      </c>
      <c r="AR9" s="56">
        <v>-34024</v>
      </c>
      <c r="AS9" s="56"/>
      <c r="AT9" s="56"/>
      <c r="AU9" s="63"/>
      <c r="AV9" s="55">
        <v>-30461</v>
      </c>
      <c r="AW9" s="55">
        <v>-34568</v>
      </c>
      <c r="AX9" s="55">
        <v>-37155</v>
      </c>
      <c r="AY9" s="56">
        <v>-35877</v>
      </c>
      <c r="AZ9" s="56">
        <v>-45458</v>
      </c>
      <c r="BA9" s="56">
        <v>-40873</v>
      </c>
      <c r="BB9" s="56">
        <v>-44923</v>
      </c>
      <c r="BC9" s="56">
        <v>-68980</v>
      </c>
      <c r="BD9" s="56">
        <v>-90165</v>
      </c>
      <c r="BE9" s="56">
        <v>-118843</v>
      </c>
      <c r="BF9" s="56">
        <v>-139970</v>
      </c>
      <c r="BG9" s="56">
        <f t="shared" si="8"/>
        <v>-136060</v>
      </c>
      <c r="BH9" s="56">
        <f t="shared" ref="BH9:BH10" si="9">SUM(AQ9:AT9)</f>
        <v>-70486</v>
      </c>
      <c r="BI9" s="52"/>
      <c r="BJ9" s="52"/>
      <c r="BK9" s="52"/>
      <c r="BL9" s="52"/>
      <c r="BM9" s="52"/>
      <c r="BN9" s="52"/>
      <c r="BO9" s="52"/>
    </row>
    <row r="10" spans="2:67" ht="14" customHeight="1" x14ac:dyDescent="0.3">
      <c r="B10" s="84" t="s">
        <v>185</v>
      </c>
      <c r="C10" s="55">
        <v>-6854</v>
      </c>
      <c r="D10" s="55">
        <v>2962</v>
      </c>
      <c r="E10" s="55">
        <v>3009</v>
      </c>
      <c r="F10" s="55">
        <v>1388</v>
      </c>
      <c r="G10" s="55">
        <v>11961</v>
      </c>
      <c r="H10" s="55">
        <v>2815</v>
      </c>
      <c r="I10" s="55">
        <v>-5888</v>
      </c>
      <c r="J10" s="55">
        <v>5485</v>
      </c>
      <c r="K10" s="55">
        <v>-1577</v>
      </c>
      <c r="L10" s="56">
        <v>122967</v>
      </c>
      <c r="M10" s="56">
        <v>-5406</v>
      </c>
      <c r="N10" s="56">
        <v>53897</v>
      </c>
      <c r="O10" s="55">
        <v>-2628</v>
      </c>
      <c r="P10" s="56">
        <v>39721</v>
      </c>
      <c r="Q10" s="56">
        <v>11011</v>
      </c>
      <c r="R10" s="56">
        <v>11658</v>
      </c>
      <c r="S10" s="56">
        <v>11874</v>
      </c>
      <c r="T10" s="56">
        <v>15285</v>
      </c>
      <c r="U10" s="56">
        <v>-7820</v>
      </c>
      <c r="V10" s="56">
        <v>-131</v>
      </c>
      <c r="W10" s="56">
        <v>-8007</v>
      </c>
      <c r="X10" s="56">
        <v>-6705</v>
      </c>
      <c r="Y10" s="56">
        <v>-14676</v>
      </c>
      <c r="Z10" s="56">
        <v>-18692</v>
      </c>
      <c r="AA10" s="56">
        <v>-3040</v>
      </c>
      <c r="AB10" s="56">
        <v>-9479</v>
      </c>
      <c r="AC10" s="56">
        <v>-4221</v>
      </c>
      <c r="AD10" s="56">
        <v>9525</v>
      </c>
      <c r="AE10" s="56">
        <v>-4736</v>
      </c>
      <c r="AF10" s="56">
        <v>11484</v>
      </c>
      <c r="AG10" s="56">
        <v>1642</v>
      </c>
      <c r="AH10" s="56">
        <v>18431</v>
      </c>
      <c r="AI10" s="56">
        <v>22918</v>
      </c>
      <c r="AJ10" s="56">
        <v>29907</v>
      </c>
      <c r="AK10" s="56">
        <v>5441</v>
      </c>
      <c r="AL10" s="56">
        <v>12265</v>
      </c>
      <c r="AM10" s="56">
        <v>-4388</v>
      </c>
      <c r="AN10" s="56">
        <v>646</v>
      </c>
      <c r="AO10" s="56">
        <v>7303</v>
      </c>
      <c r="AP10" s="56">
        <v>2968</v>
      </c>
      <c r="AQ10" s="56">
        <v>38664</v>
      </c>
      <c r="AR10" s="56">
        <v>-5937</v>
      </c>
      <c r="AS10" s="56"/>
      <c r="AT10" s="56"/>
      <c r="AU10" s="63"/>
      <c r="AV10" s="55">
        <v>-12481</v>
      </c>
      <c r="AW10" s="55">
        <v>-13024</v>
      </c>
      <c r="AX10" s="55">
        <v>505</v>
      </c>
      <c r="AY10" s="56">
        <v>14373</v>
      </c>
      <c r="AZ10" s="56">
        <v>169881</v>
      </c>
      <c r="BA10" s="56">
        <v>59762</v>
      </c>
      <c r="BB10" s="56">
        <v>19208</v>
      </c>
      <c r="BC10" s="56">
        <v>-48080</v>
      </c>
      <c r="BD10" s="56">
        <v>-7215</v>
      </c>
      <c r="BE10" s="56">
        <v>26821</v>
      </c>
      <c r="BF10" s="56">
        <v>70531</v>
      </c>
      <c r="BG10" s="56">
        <f t="shared" si="8"/>
        <v>6529</v>
      </c>
      <c r="BH10" s="56">
        <f t="shared" si="9"/>
        <v>32727</v>
      </c>
      <c r="BI10" s="52"/>
      <c r="BJ10" s="52"/>
      <c r="BK10" s="52"/>
      <c r="BL10" s="52"/>
      <c r="BM10" s="52"/>
      <c r="BN10" s="52"/>
      <c r="BO10" s="52"/>
    </row>
    <row r="11" spans="2:67" s="53" customFormat="1" ht="14" customHeight="1" x14ac:dyDescent="0.3">
      <c r="B11" s="57" t="s">
        <v>182</v>
      </c>
      <c r="C11" s="58">
        <v>12661</v>
      </c>
      <c r="D11" s="58">
        <v>20706</v>
      </c>
      <c r="E11" s="58">
        <v>29256</v>
      </c>
      <c r="F11" s="58">
        <v>13185</v>
      </c>
      <c r="G11" s="58">
        <v>42877</v>
      </c>
      <c r="H11" s="58">
        <v>40261</v>
      </c>
      <c r="I11" s="58">
        <v>34456</v>
      </c>
      <c r="J11" s="58">
        <v>31412</v>
      </c>
      <c r="K11" s="59">
        <v>23609</v>
      </c>
      <c r="L11" s="59">
        <v>150003</v>
      </c>
      <c r="M11" s="59">
        <v>13565</v>
      </c>
      <c r="N11" s="59">
        <v>57227</v>
      </c>
      <c r="O11" s="59">
        <v>-10263</v>
      </c>
      <c r="P11" s="59">
        <v>50680</v>
      </c>
      <c r="Q11" s="59">
        <v>18618</v>
      </c>
      <c r="R11" s="59">
        <v>16036</v>
      </c>
      <c r="S11" s="59">
        <v>21679</v>
      </c>
      <c r="T11" s="59">
        <v>-9413</v>
      </c>
      <c r="U11" s="59">
        <v>45849</v>
      </c>
      <c r="V11" s="59">
        <v>57464</v>
      </c>
      <c r="W11" s="59">
        <f t="shared" ref="W11:AN11" si="10">SUM(W6:W7)</f>
        <v>65268</v>
      </c>
      <c r="X11" s="59">
        <f t="shared" si="10"/>
        <v>66530</v>
      </c>
      <c r="Y11" s="59">
        <f t="shared" si="10"/>
        <v>85394</v>
      </c>
      <c r="Z11" s="59">
        <f t="shared" si="10"/>
        <v>71549</v>
      </c>
      <c r="AA11" s="59">
        <f t="shared" si="10"/>
        <v>98115</v>
      </c>
      <c r="AB11" s="59">
        <f t="shared" si="10"/>
        <v>89473</v>
      </c>
      <c r="AC11" s="59">
        <f t="shared" si="10"/>
        <v>85295</v>
      </c>
      <c r="AD11" s="59">
        <f t="shared" si="10"/>
        <v>41362</v>
      </c>
      <c r="AE11" s="59">
        <f t="shared" si="10"/>
        <v>19828</v>
      </c>
      <c r="AF11" s="59">
        <f t="shared" si="10"/>
        <v>29002</v>
      </c>
      <c r="AG11" s="59">
        <f t="shared" si="10"/>
        <v>58052</v>
      </c>
      <c r="AH11" s="59">
        <f t="shared" si="10"/>
        <v>28735</v>
      </c>
      <c r="AI11" s="59">
        <f t="shared" si="10"/>
        <v>37692</v>
      </c>
      <c r="AJ11" s="59">
        <f t="shared" si="10"/>
        <v>47880</v>
      </c>
      <c r="AK11" s="59">
        <f t="shared" si="10"/>
        <v>56013</v>
      </c>
      <c r="AL11" s="59">
        <f t="shared" si="10"/>
        <v>-11533</v>
      </c>
      <c r="AM11" s="59">
        <f t="shared" si="10"/>
        <v>25394</v>
      </c>
      <c r="AN11" s="59">
        <f t="shared" si="10"/>
        <v>43711</v>
      </c>
      <c r="AO11" s="59">
        <f>SUM(AO6:AO7)</f>
        <v>48619</v>
      </c>
      <c r="AP11" s="59">
        <f t="shared" ref="AP11:AT11" si="11">SUM(AP6:AP7)</f>
        <v>-3202</v>
      </c>
      <c r="AQ11" s="59">
        <f t="shared" si="11"/>
        <v>41507</v>
      </c>
      <c r="AR11" s="59">
        <f t="shared" si="11"/>
        <v>38379</v>
      </c>
      <c r="AS11" s="59">
        <f t="shared" si="11"/>
        <v>0</v>
      </c>
      <c r="AT11" s="59">
        <f t="shared" si="11"/>
        <v>0</v>
      </c>
      <c r="AU11" s="51"/>
      <c r="AV11" s="58">
        <v>150734</v>
      </c>
      <c r="AW11" s="58">
        <v>134405</v>
      </c>
      <c r="AX11" s="58">
        <v>75808</v>
      </c>
      <c r="AY11" s="59">
        <v>149006</v>
      </c>
      <c r="AZ11" s="59">
        <v>244404</v>
      </c>
      <c r="BA11" s="59">
        <v>75071</v>
      </c>
      <c r="BB11" s="59">
        <v>115579</v>
      </c>
      <c r="BC11" s="59">
        <f t="shared" ref="BC11:BG11" si="12">SUM(BC6:BC7)</f>
        <v>288741</v>
      </c>
      <c r="BD11" s="59">
        <f t="shared" si="12"/>
        <v>314245</v>
      </c>
      <c r="BE11" s="59">
        <f t="shared" si="12"/>
        <v>135617</v>
      </c>
      <c r="BF11" s="59">
        <f t="shared" si="12"/>
        <v>134230</v>
      </c>
      <c r="BG11" s="59">
        <f t="shared" si="12"/>
        <v>114522</v>
      </c>
      <c r="BH11" s="59">
        <f t="shared" ref="BH11" si="13">SUM(BH6:BH7)</f>
        <v>79886</v>
      </c>
      <c r="BI11" s="52"/>
      <c r="BJ11" s="52"/>
      <c r="BK11" s="52"/>
      <c r="BL11" s="52"/>
      <c r="BM11" s="52"/>
      <c r="BN11" s="52"/>
      <c r="BO11" s="52"/>
    </row>
    <row r="12" spans="2:67" s="53" customFormat="1" ht="14" customHeight="1" x14ac:dyDescent="0.3">
      <c r="B12" s="60" t="s">
        <v>28</v>
      </c>
      <c r="C12" s="61">
        <v>-19620</v>
      </c>
      <c r="D12" s="61">
        <v>-18873</v>
      </c>
      <c r="E12" s="61">
        <v>-30816</v>
      </c>
      <c r="F12" s="61">
        <v>-12386</v>
      </c>
      <c r="G12" s="61">
        <v>-15445</v>
      </c>
      <c r="H12" s="61">
        <v>-10095</v>
      </c>
      <c r="I12" s="61">
        <v>-15911</v>
      </c>
      <c r="J12" s="61">
        <v>-26563</v>
      </c>
      <c r="K12" s="61">
        <v>-15203</v>
      </c>
      <c r="L12" s="62">
        <v>-5397</v>
      </c>
      <c r="M12" s="62">
        <v>-10545</v>
      </c>
      <c r="N12" s="62">
        <v>-16946</v>
      </c>
      <c r="O12" s="62">
        <v>-12910</v>
      </c>
      <c r="P12" s="62">
        <v>-18889</v>
      </c>
      <c r="Q12" s="62">
        <v>-24090</v>
      </c>
      <c r="R12" s="62">
        <v>-19223</v>
      </c>
      <c r="S12" s="62">
        <v>10703</v>
      </c>
      <c r="T12" s="62">
        <v>-2336</v>
      </c>
      <c r="U12" s="62">
        <v>-21109</v>
      </c>
      <c r="V12" s="62">
        <v>-17272</v>
      </c>
      <c r="W12" s="62">
        <v>-11491</v>
      </c>
      <c r="X12" s="62">
        <f>SUM(X13:X14)</f>
        <v>-24509</v>
      </c>
      <c r="Y12" s="62">
        <f>SUM(Y13:Y14)</f>
        <v>-14653</v>
      </c>
      <c r="Z12" s="62">
        <v>-8579</v>
      </c>
      <c r="AA12" s="62">
        <f t="shared" ref="AA12:AI12" si="14">SUM(AA13:AA14)</f>
        <v>-41344</v>
      </c>
      <c r="AB12" s="62">
        <f t="shared" si="14"/>
        <v>-9711</v>
      </c>
      <c r="AC12" s="62">
        <f t="shared" si="14"/>
        <v>-20646</v>
      </c>
      <c r="AD12" s="62">
        <f t="shared" si="14"/>
        <v>-37960</v>
      </c>
      <c r="AE12" s="62">
        <f t="shared" si="14"/>
        <v>-36715</v>
      </c>
      <c r="AF12" s="62">
        <f t="shared" si="14"/>
        <v>-62096</v>
      </c>
      <c r="AG12" s="62">
        <f t="shared" si="14"/>
        <v>-48147</v>
      </c>
      <c r="AH12" s="62">
        <f t="shared" si="14"/>
        <v>-12223</v>
      </c>
      <c r="AI12" s="62">
        <f t="shared" si="14"/>
        <v>-52393</v>
      </c>
      <c r="AJ12" s="62">
        <v>-61132</v>
      </c>
      <c r="AK12" s="62">
        <v>-52384</v>
      </c>
      <c r="AL12" s="62">
        <v>-73715</v>
      </c>
      <c r="AM12" s="62">
        <f t="shared" ref="AM12:AO12" si="15">SUM(AM13:AM14)</f>
        <v>-63429</v>
      </c>
      <c r="AN12" s="62">
        <f t="shared" si="15"/>
        <v>-92586</v>
      </c>
      <c r="AO12" s="62">
        <f t="shared" si="15"/>
        <v>-75274</v>
      </c>
      <c r="AP12" s="62">
        <f t="shared" ref="AP12:AT12" si="16">SUM(AP13:AP14)</f>
        <v>-122148</v>
      </c>
      <c r="AQ12" s="62">
        <f t="shared" si="16"/>
        <v>-79663</v>
      </c>
      <c r="AR12" s="62">
        <f t="shared" si="16"/>
        <v>-96837</v>
      </c>
      <c r="AS12" s="62">
        <f t="shared" si="16"/>
        <v>0</v>
      </c>
      <c r="AT12" s="62">
        <f t="shared" si="16"/>
        <v>0</v>
      </c>
      <c r="AU12" s="51"/>
      <c r="AV12" s="61">
        <v>-21206</v>
      </c>
      <c r="AW12" s="61">
        <v>-58024</v>
      </c>
      <c r="AX12" s="61">
        <v>-81695</v>
      </c>
      <c r="AY12" s="62">
        <v>-68014</v>
      </c>
      <c r="AZ12" s="62">
        <v>-48091</v>
      </c>
      <c r="BA12" s="62">
        <v>-75112</v>
      </c>
      <c r="BB12" s="62">
        <v>-30014</v>
      </c>
      <c r="BC12" s="62">
        <f t="shared" ref="BC12:BG12" si="17">SUM(BC13:BC14)</f>
        <v>-59232</v>
      </c>
      <c r="BD12" s="62">
        <f t="shared" si="17"/>
        <v>-109661</v>
      </c>
      <c r="BE12" s="62">
        <f t="shared" si="17"/>
        <v>-159181</v>
      </c>
      <c r="BF12" s="62">
        <f t="shared" si="17"/>
        <v>-239624</v>
      </c>
      <c r="BG12" s="62">
        <f t="shared" si="17"/>
        <v>-353437</v>
      </c>
      <c r="BH12" s="62">
        <f t="shared" ref="BH12" si="18">SUM(BH13:BH14)</f>
        <v>-176500</v>
      </c>
      <c r="BI12" s="52"/>
      <c r="BJ12" s="52"/>
      <c r="BK12" s="52"/>
      <c r="BL12" s="52"/>
      <c r="BM12" s="52"/>
      <c r="BN12" s="52"/>
      <c r="BO12" s="52"/>
    </row>
    <row r="13" spans="2:67" s="53" customFormat="1" ht="14" customHeight="1" x14ac:dyDescent="0.3">
      <c r="B13" s="84" t="s">
        <v>30</v>
      </c>
      <c r="C13" s="55">
        <v>11537</v>
      </c>
      <c r="D13" s="55">
        <v>9952</v>
      </c>
      <c r="E13" s="55">
        <v>7086</v>
      </c>
      <c r="F13" s="55">
        <v>6598</v>
      </c>
      <c r="G13" s="55">
        <v>5781</v>
      </c>
      <c r="H13" s="55">
        <v>9669</v>
      </c>
      <c r="I13" s="55">
        <v>1825</v>
      </c>
      <c r="J13" s="55">
        <v>7617</v>
      </c>
      <c r="K13" s="55">
        <v>2404</v>
      </c>
      <c r="L13" s="56">
        <v>11657</v>
      </c>
      <c r="M13" s="56">
        <v>5250</v>
      </c>
      <c r="N13" s="56">
        <v>1132</v>
      </c>
      <c r="O13" s="55">
        <v>5059</v>
      </c>
      <c r="P13" s="56">
        <v>2135</v>
      </c>
      <c r="Q13" s="56">
        <v>11675</v>
      </c>
      <c r="R13" s="56">
        <v>-2410</v>
      </c>
      <c r="S13" s="56">
        <v>28866</v>
      </c>
      <c r="T13" s="56">
        <v>14535</v>
      </c>
      <c r="U13" s="56">
        <v>3131</v>
      </c>
      <c r="V13" s="56">
        <v>1416</v>
      </c>
      <c r="W13" s="56">
        <v>3898</v>
      </c>
      <c r="X13" s="56">
        <v>1834</v>
      </c>
      <c r="Y13" s="56">
        <v>8309</v>
      </c>
      <c r="Z13" s="56">
        <v>16694</v>
      </c>
      <c r="AA13" s="56">
        <v>4283</v>
      </c>
      <c r="AB13" s="56">
        <v>5738</v>
      </c>
      <c r="AC13" s="56">
        <v>13412</v>
      </c>
      <c r="AD13" s="56">
        <v>-5278</v>
      </c>
      <c r="AE13" s="56">
        <v>4299</v>
      </c>
      <c r="AF13" s="56">
        <v>10501</v>
      </c>
      <c r="AG13" s="56">
        <v>11364</v>
      </c>
      <c r="AH13" s="56">
        <v>11292</v>
      </c>
      <c r="AI13" s="56">
        <v>6043</v>
      </c>
      <c r="AJ13" s="56">
        <v>5345</v>
      </c>
      <c r="AK13" s="56">
        <v>4995</v>
      </c>
      <c r="AL13" s="56">
        <v>6251</v>
      </c>
      <c r="AM13" s="56">
        <v>3957</v>
      </c>
      <c r="AN13" s="56">
        <v>9802</v>
      </c>
      <c r="AO13" s="56">
        <v>10658</v>
      </c>
      <c r="AP13" s="56">
        <v>9748</v>
      </c>
      <c r="AQ13" s="56">
        <v>9071</v>
      </c>
      <c r="AR13" s="56">
        <v>7023</v>
      </c>
      <c r="AS13" s="56"/>
      <c r="AT13" s="56"/>
      <c r="AU13" s="51"/>
      <c r="AV13" s="55">
        <v>29581</v>
      </c>
      <c r="AW13" s="55">
        <v>50244</v>
      </c>
      <c r="AX13" s="55">
        <v>35173</v>
      </c>
      <c r="AY13" s="56">
        <v>24892</v>
      </c>
      <c r="AZ13" s="56">
        <v>20443</v>
      </c>
      <c r="BA13" s="56">
        <v>16459</v>
      </c>
      <c r="BB13" s="56">
        <v>47948</v>
      </c>
      <c r="BC13" s="56">
        <v>30735</v>
      </c>
      <c r="BD13" s="56">
        <v>18155</v>
      </c>
      <c r="BE13" s="56">
        <v>37456</v>
      </c>
      <c r="BF13" s="56">
        <v>22634</v>
      </c>
      <c r="BG13" s="56">
        <f t="shared" ref="BG13:BG14" si="19">SUM(AM13:AP13)</f>
        <v>34165</v>
      </c>
      <c r="BH13" s="56">
        <f t="shared" ref="BH13:BH14" si="20">SUM(AQ13:AT13)</f>
        <v>16094</v>
      </c>
      <c r="BI13" s="52"/>
      <c r="BJ13" s="52"/>
      <c r="BK13" s="52"/>
      <c r="BL13" s="52"/>
      <c r="BM13" s="52"/>
      <c r="BN13" s="52"/>
      <c r="BO13" s="52"/>
    </row>
    <row r="14" spans="2:67" s="53" customFormat="1" ht="14" customHeight="1" x14ac:dyDescent="0.3">
      <c r="B14" s="84" t="s">
        <v>32</v>
      </c>
      <c r="C14" s="55">
        <v>-31157</v>
      </c>
      <c r="D14" s="55">
        <v>-28825</v>
      </c>
      <c r="E14" s="55">
        <v>-37902</v>
      </c>
      <c r="F14" s="55">
        <v>-18984</v>
      </c>
      <c r="G14" s="55">
        <v>-21226</v>
      </c>
      <c r="H14" s="55">
        <v>-19764</v>
      </c>
      <c r="I14" s="55">
        <v>-17736</v>
      </c>
      <c r="J14" s="55">
        <v>-34180</v>
      </c>
      <c r="K14" s="55">
        <v>-17607</v>
      </c>
      <c r="L14" s="56">
        <v>-17054</v>
      </c>
      <c r="M14" s="56">
        <v>-15795</v>
      </c>
      <c r="N14" s="56">
        <v>-18078</v>
      </c>
      <c r="O14" s="55">
        <v>-17969</v>
      </c>
      <c r="P14" s="56">
        <v>-21024</v>
      </c>
      <c r="Q14" s="56">
        <v>-35765</v>
      </c>
      <c r="R14" s="56">
        <v>-16813</v>
      </c>
      <c r="S14" s="56">
        <v>-18163</v>
      </c>
      <c r="T14" s="56">
        <v>-16871</v>
      </c>
      <c r="U14" s="56">
        <v>-24240</v>
      </c>
      <c r="V14" s="56">
        <v>-18688</v>
      </c>
      <c r="W14" s="56">
        <v>-15389</v>
      </c>
      <c r="X14" s="56">
        <v>-26343</v>
      </c>
      <c r="Y14" s="56">
        <v>-22962</v>
      </c>
      <c r="Z14" s="56">
        <v>-25273</v>
      </c>
      <c r="AA14" s="56">
        <v>-45627</v>
      </c>
      <c r="AB14" s="56">
        <v>-15449</v>
      </c>
      <c r="AC14" s="56">
        <v>-34058</v>
      </c>
      <c r="AD14" s="56">
        <v>-32682</v>
      </c>
      <c r="AE14" s="56">
        <v>-41014</v>
      </c>
      <c r="AF14" s="56">
        <v>-72597</v>
      </c>
      <c r="AG14" s="56">
        <v>-59511</v>
      </c>
      <c r="AH14" s="56">
        <v>-23515</v>
      </c>
      <c r="AI14" s="56">
        <v>-58436</v>
      </c>
      <c r="AJ14" s="56">
        <v>-66477</v>
      </c>
      <c r="AK14" s="56">
        <v>-57379</v>
      </c>
      <c r="AL14" s="56">
        <v>-79966</v>
      </c>
      <c r="AM14" s="56">
        <v>-67386</v>
      </c>
      <c r="AN14" s="56">
        <v>-102388</v>
      </c>
      <c r="AO14" s="56">
        <v>-85932</v>
      </c>
      <c r="AP14" s="56">
        <v>-131896</v>
      </c>
      <c r="AQ14" s="56">
        <v>-88734</v>
      </c>
      <c r="AR14" s="56">
        <v>-103860</v>
      </c>
      <c r="AS14" s="56"/>
      <c r="AT14" s="56"/>
      <c r="AU14" s="51"/>
      <c r="AV14" s="55">
        <v>-50787</v>
      </c>
      <c r="AW14" s="55">
        <v>-108268</v>
      </c>
      <c r="AX14" s="55">
        <v>-116868</v>
      </c>
      <c r="AY14" s="56">
        <v>-92906</v>
      </c>
      <c r="AZ14" s="56">
        <v>-68534</v>
      </c>
      <c r="BA14" s="56">
        <v>-91571</v>
      </c>
      <c r="BB14" s="56">
        <v>-77962</v>
      </c>
      <c r="BC14" s="56">
        <v>-89967</v>
      </c>
      <c r="BD14" s="56">
        <v>-127816</v>
      </c>
      <c r="BE14" s="56">
        <v>-196637</v>
      </c>
      <c r="BF14" s="56">
        <v>-262258</v>
      </c>
      <c r="BG14" s="56">
        <f t="shared" si="19"/>
        <v>-387602</v>
      </c>
      <c r="BH14" s="56">
        <f t="shared" si="20"/>
        <v>-192594</v>
      </c>
      <c r="BI14" s="52"/>
      <c r="BJ14" s="52"/>
      <c r="BK14" s="52"/>
      <c r="BL14" s="52"/>
      <c r="BM14" s="52"/>
      <c r="BN14" s="52"/>
      <c r="BO14" s="52"/>
    </row>
    <row r="15" spans="2:67" s="53" customFormat="1" ht="14" customHeight="1" x14ac:dyDescent="0.3">
      <c r="B15" s="57" t="s">
        <v>35</v>
      </c>
      <c r="C15" s="58">
        <v>-6959</v>
      </c>
      <c r="D15" s="58">
        <v>1833</v>
      </c>
      <c r="E15" s="58">
        <v>-1560</v>
      </c>
      <c r="F15" s="58">
        <v>799</v>
      </c>
      <c r="G15" s="58">
        <v>27432</v>
      </c>
      <c r="H15" s="58">
        <v>30166</v>
      </c>
      <c r="I15" s="58">
        <v>18545</v>
      </c>
      <c r="J15" s="58">
        <v>4849</v>
      </c>
      <c r="K15" s="59">
        <v>8406</v>
      </c>
      <c r="L15" s="59">
        <v>144606</v>
      </c>
      <c r="M15" s="59">
        <v>3020</v>
      </c>
      <c r="N15" s="59">
        <v>40281</v>
      </c>
      <c r="O15" s="59">
        <v>-23173</v>
      </c>
      <c r="P15" s="59">
        <v>31791</v>
      </c>
      <c r="Q15" s="59">
        <v>-5472</v>
      </c>
      <c r="R15" s="59">
        <v>-3187</v>
      </c>
      <c r="S15" s="59">
        <v>32382</v>
      </c>
      <c r="T15" s="59">
        <v>-11749</v>
      </c>
      <c r="U15" s="59">
        <v>24740</v>
      </c>
      <c r="V15" s="59">
        <v>40192</v>
      </c>
      <c r="W15" s="59">
        <f t="shared" ref="W15:AN15" si="21">SUM(W11:W12)</f>
        <v>53777</v>
      </c>
      <c r="X15" s="59">
        <f t="shared" si="21"/>
        <v>42021</v>
      </c>
      <c r="Y15" s="59">
        <f t="shared" si="21"/>
        <v>70741</v>
      </c>
      <c r="Z15" s="59">
        <f t="shared" si="21"/>
        <v>62970</v>
      </c>
      <c r="AA15" s="59">
        <f t="shared" si="21"/>
        <v>56771</v>
      </c>
      <c r="AB15" s="59">
        <f t="shared" si="21"/>
        <v>79762</v>
      </c>
      <c r="AC15" s="59">
        <f t="shared" si="21"/>
        <v>64649</v>
      </c>
      <c r="AD15" s="59">
        <f t="shared" si="21"/>
        <v>3402</v>
      </c>
      <c r="AE15" s="59">
        <f t="shared" si="21"/>
        <v>-16887</v>
      </c>
      <c r="AF15" s="59">
        <f t="shared" si="21"/>
        <v>-33094</v>
      </c>
      <c r="AG15" s="59">
        <f t="shared" si="21"/>
        <v>9905</v>
      </c>
      <c r="AH15" s="59">
        <f t="shared" si="21"/>
        <v>16512</v>
      </c>
      <c r="AI15" s="59">
        <f t="shared" si="21"/>
        <v>-14701</v>
      </c>
      <c r="AJ15" s="59">
        <f t="shared" si="21"/>
        <v>-13252</v>
      </c>
      <c r="AK15" s="59">
        <f t="shared" si="21"/>
        <v>3629</v>
      </c>
      <c r="AL15" s="59">
        <f t="shared" si="21"/>
        <v>-85248</v>
      </c>
      <c r="AM15" s="59">
        <f t="shared" si="21"/>
        <v>-38035</v>
      </c>
      <c r="AN15" s="59">
        <f t="shared" si="21"/>
        <v>-48875</v>
      </c>
      <c r="AO15" s="59">
        <f>SUM(AO11:AO12)</f>
        <v>-26655</v>
      </c>
      <c r="AP15" s="59">
        <f t="shared" ref="AP15:AT15" si="22">SUM(AP11:AP12)</f>
        <v>-125350</v>
      </c>
      <c r="AQ15" s="59">
        <f t="shared" si="22"/>
        <v>-38156</v>
      </c>
      <c r="AR15" s="59">
        <f t="shared" si="22"/>
        <v>-58458</v>
      </c>
      <c r="AS15" s="59">
        <f t="shared" si="22"/>
        <v>0</v>
      </c>
      <c r="AT15" s="59">
        <f t="shared" si="22"/>
        <v>0</v>
      </c>
      <c r="AU15" s="51"/>
      <c r="AV15" s="58">
        <v>129528</v>
      </c>
      <c r="AW15" s="58">
        <v>76381</v>
      </c>
      <c r="AX15" s="58">
        <v>-5887</v>
      </c>
      <c r="AY15" s="59">
        <v>80992</v>
      </c>
      <c r="AZ15" s="59">
        <v>196313</v>
      </c>
      <c r="BA15" s="59">
        <v>-41</v>
      </c>
      <c r="BB15" s="59">
        <f t="shared" ref="BB15" si="23">SUM(BB16:BB17)</f>
        <v>20715</v>
      </c>
      <c r="BC15" s="59">
        <f t="shared" ref="BC15:BG15" si="24">SUM(BC11:BC12)</f>
        <v>229509</v>
      </c>
      <c r="BD15" s="59">
        <f t="shared" si="24"/>
        <v>204584</v>
      </c>
      <c r="BE15" s="59">
        <f t="shared" si="24"/>
        <v>-23564</v>
      </c>
      <c r="BF15" s="59">
        <f t="shared" si="24"/>
        <v>-105394</v>
      </c>
      <c r="BG15" s="59">
        <f t="shared" si="24"/>
        <v>-238915</v>
      </c>
      <c r="BH15" s="59">
        <f t="shared" ref="BH15" si="25">SUM(BH11:BH12)</f>
        <v>-96614</v>
      </c>
      <c r="BI15" s="52"/>
      <c r="BJ15" s="52"/>
      <c r="BK15" s="52"/>
      <c r="BL15" s="52"/>
      <c r="BM15" s="52"/>
      <c r="BN15" s="52"/>
      <c r="BO15" s="52"/>
    </row>
    <row r="16" spans="2:67" s="53" customFormat="1" ht="14" customHeight="1" x14ac:dyDescent="0.3">
      <c r="B16" s="60" t="s">
        <v>37</v>
      </c>
      <c r="C16" s="61">
        <v>739</v>
      </c>
      <c r="D16" s="61">
        <v>2207</v>
      </c>
      <c r="E16" s="61">
        <v>639</v>
      </c>
      <c r="F16" s="61">
        <v>4444</v>
      </c>
      <c r="G16" s="61">
        <v>-7560</v>
      </c>
      <c r="H16" s="61">
        <v>-8290</v>
      </c>
      <c r="I16" s="61">
        <v>-952</v>
      </c>
      <c r="J16" s="61">
        <v>-20</v>
      </c>
      <c r="K16" s="61">
        <v>-1410</v>
      </c>
      <c r="L16" s="62">
        <v>-48191</v>
      </c>
      <c r="M16" s="62">
        <v>-436</v>
      </c>
      <c r="N16" s="62">
        <v>-11965</v>
      </c>
      <c r="O16" s="62">
        <v>5968</v>
      </c>
      <c r="P16" s="62">
        <v>-7672</v>
      </c>
      <c r="Q16" s="62">
        <v>2571</v>
      </c>
      <c r="R16" s="62">
        <v>12337</v>
      </c>
      <c r="S16" s="62">
        <v>-11370</v>
      </c>
      <c r="T16" s="62">
        <v>63505</v>
      </c>
      <c r="U16" s="62">
        <v>-4113</v>
      </c>
      <c r="V16" s="62">
        <v>-5345</v>
      </c>
      <c r="W16" s="62">
        <v>-13363</v>
      </c>
      <c r="X16" s="62">
        <v>-1835</v>
      </c>
      <c r="Y16" s="62">
        <v>9947</v>
      </c>
      <c r="Z16" s="62">
        <v>-8036</v>
      </c>
      <c r="AA16" s="62">
        <v>-19126</v>
      </c>
      <c r="AB16" s="62">
        <v>-25936</v>
      </c>
      <c r="AC16" s="62">
        <v>-12171</v>
      </c>
      <c r="AD16" s="62">
        <v>5754</v>
      </c>
      <c r="AE16" s="62">
        <v>1826</v>
      </c>
      <c r="AF16" s="62">
        <v>-5203</v>
      </c>
      <c r="AG16" s="62">
        <v>-5937</v>
      </c>
      <c r="AH16" s="62">
        <v>-2225</v>
      </c>
      <c r="AI16" s="62">
        <v>-5999</v>
      </c>
      <c r="AJ16" s="62">
        <v>1707</v>
      </c>
      <c r="AK16" s="62">
        <v>-1004</v>
      </c>
      <c r="AL16" s="62">
        <v>12851</v>
      </c>
      <c r="AM16" s="62">
        <f>SUM(AM17:AM18)</f>
        <v>5314</v>
      </c>
      <c r="AN16" s="62">
        <f>SUM(AN17:AN18)</f>
        <v>4686</v>
      </c>
      <c r="AO16" s="62">
        <f>SUM(AO17:AO18)</f>
        <v>-14414</v>
      </c>
      <c r="AP16" s="62">
        <f t="shared" ref="AP16:AT16" si="26">SUM(AP17:AP18)</f>
        <v>-48393</v>
      </c>
      <c r="AQ16" s="62">
        <f t="shared" si="26"/>
        <v>-2978</v>
      </c>
      <c r="AR16" s="62">
        <f t="shared" si="26"/>
        <v>-4279</v>
      </c>
      <c r="AS16" s="62">
        <f t="shared" si="26"/>
        <v>0</v>
      </c>
      <c r="AT16" s="62">
        <f t="shared" si="26"/>
        <v>0</v>
      </c>
      <c r="AU16" s="51"/>
      <c r="AV16" s="61">
        <v>-36044</v>
      </c>
      <c r="AW16" s="61">
        <v>-23708</v>
      </c>
      <c r="AX16" s="61">
        <v>8029</v>
      </c>
      <c r="AY16" s="62">
        <v>-16822</v>
      </c>
      <c r="AZ16" s="62">
        <v>-62002</v>
      </c>
      <c r="BA16" s="62">
        <v>13204</v>
      </c>
      <c r="BB16" s="62">
        <v>42677</v>
      </c>
      <c r="BC16" s="62">
        <f t="shared" ref="BC16:BG16" si="27">SUM(BC17:BC18)</f>
        <v>-13287</v>
      </c>
      <c r="BD16" s="62">
        <f t="shared" si="27"/>
        <v>-51479</v>
      </c>
      <c r="BE16" s="62">
        <f t="shared" si="27"/>
        <v>-11539</v>
      </c>
      <c r="BF16" s="62">
        <f t="shared" si="27"/>
        <v>7555</v>
      </c>
      <c r="BG16" s="62">
        <f t="shared" si="27"/>
        <v>-52807</v>
      </c>
      <c r="BH16" s="62">
        <f t="shared" ref="BH16" si="28">SUM(BH17:BH18)</f>
        <v>-7257</v>
      </c>
      <c r="BI16" s="52"/>
      <c r="BJ16" s="52"/>
      <c r="BK16" s="52"/>
      <c r="BL16" s="52"/>
      <c r="BM16" s="52"/>
      <c r="BN16" s="52"/>
      <c r="BO16" s="52"/>
    </row>
    <row r="17" spans="2:67" ht="14" customHeight="1" x14ac:dyDescent="0.3">
      <c r="B17" s="84" t="s">
        <v>38</v>
      </c>
      <c r="C17" s="55">
        <v>-3631</v>
      </c>
      <c r="D17" s="55">
        <v>-3889</v>
      </c>
      <c r="E17" s="55">
        <v>-1070</v>
      </c>
      <c r="F17" s="55">
        <v>-646</v>
      </c>
      <c r="G17" s="55">
        <v>-2454</v>
      </c>
      <c r="H17" s="55">
        <v>-2435</v>
      </c>
      <c r="I17" s="55">
        <v>-2847</v>
      </c>
      <c r="J17" s="55">
        <v>-2503</v>
      </c>
      <c r="K17" s="55">
        <v>-4055</v>
      </c>
      <c r="L17" s="56">
        <v>-46350</v>
      </c>
      <c r="M17" s="56">
        <v>-2382</v>
      </c>
      <c r="N17" s="56">
        <v>32369</v>
      </c>
      <c r="O17" s="55">
        <v>-1925</v>
      </c>
      <c r="P17" s="56">
        <v>-3566</v>
      </c>
      <c r="Q17" s="56">
        <v>-3062</v>
      </c>
      <c r="R17" s="56">
        <v>-2733</v>
      </c>
      <c r="S17" s="56">
        <v>-2391</v>
      </c>
      <c r="T17" s="56">
        <v>-2484</v>
      </c>
      <c r="U17" s="56">
        <v>-11235</v>
      </c>
      <c r="V17" s="56">
        <v>-5852</v>
      </c>
      <c r="W17" s="56">
        <v>-10610</v>
      </c>
      <c r="X17" s="56">
        <v>-628</v>
      </c>
      <c r="Y17" s="56">
        <v>-3445</v>
      </c>
      <c r="Z17" s="56">
        <v>-13313</v>
      </c>
      <c r="AA17" s="56">
        <v>-21066</v>
      </c>
      <c r="AB17" s="56">
        <v>-11915</v>
      </c>
      <c r="AC17" s="56">
        <v>-10965</v>
      </c>
      <c r="AD17" s="56">
        <v>-4956</v>
      </c>
      <c r="AE17" s="56">
        <v>-9002</v>
      </c>
      <c r="AF17" s="56">
        <v>2510</v>
      </c>
      <c r="AG17" s="56">
        <v>-5087</v>
      </c>
      <c r="AH17" s="56">
        <v>-2890</v>
      </c>
      <c r="AI17" s="56">
        <v>-8121</v>
      </c>
      <c r="AJ17" s="56">
        <v>-3014</v>
      </c>
      <c r="AK17" s="56">
        <v>-11851</v>
      </c>
      <c r="AL17" s="56">
        <v>-7468</v>
      </c>
      <c r="AM17" s="56">
        <v>-5187</v>
      </c>
      <c r="AN17" s="56">
        <v>-4315</v>
      </c>
      <c r="AO17" s="56">
        <v>-5338</v>
      </c>
      <c r="AP17" s="56">
        <v>-1804</v>
      </c>
      <c r="AQ17" s="56">
        <v>-3838</v>
      </c>
      <c r="AR17" s="56">
        <v>-4203</v>
      </c>
      <c r="AS17" s="56"/>
      <c r="AT17" s="56"/>
      <c r="AU17" s="63"/>
      <c r="AV17" s="55">
        <v>-40562</v>
      </c>
      <c r="AW17" s="55">
        <v>-32227</v>
      </c>
      <c r="AX17" s="55">
        <v>-9236</v>
      </c>
      <c r="AY17" s="56">
        <v>-10239</v>
      </c>
      <c r="AZ17" s="56">
        <v>-20418</v>
      </c>
      <c r="BA17" s="56">
        <v>-11286</v>
      </c>
      <c r="BB17" s="56">
        <v>-21962</v>
      </c>
      <c r="BC17" s="56">
        <v>-27996</v>
      </c>
      <c r="BD17" s="56">
        <v>-48902</v>
      </c>
      <c r="BE17" s="56">
        <v>-14469</v>
      </c>
      <c r="BF17" s="56">
        <v>-30454</v>
      </c>
      <c r="BG17" s="56">
        <f t="shared" ref="BG17:BG18" si="29">SUM(AM17:AP17)</f>
        <v>-16644</v>
      </c>
      <c r="BH17" s="56">
        <f t="shared" ref="BH17:BH21" si="30">SUM(AQ17:AT17)</f>
        <v>-8041</v>
      </c>
      <c r="BI17" s="52"/>
      <c r="BJ17" s="52"/>
      <c r="BK17" s="52"/>
      <c r="BL17" s="52"/>
      <c r="BM17" s="52"/>
      <c r="BN17" s="52"/>
      <c r="BO17" s="52"/>
    </row>
    <row r="18" spans="2:67" ht="14" customHeight="1" x14ac:dyDescent="0.3">
      <c r="B18" s="84" t="s">
        <v>39</v>
      </c>
      <c r="C18" s="55">
        <v>4370</v>
      </c>
      <c r="D18" s="55">
        <v>6096</v>
      </c>
      <c r="E18" s="55">
        <v>1709</v>
      </c>
      <c r="F18" s="55">
        <v>5090</v>
      </c>
      <c r="G18" s="55">
        <v>-5106</v>
      </c>
      <c r="H18" s="55">
        <v>-5855</v>
      </c>
      <c r="I18" s="55">
        <v>1895</v>
      </c>
      <c r="J18" s="55">
        <v>2483</v>
      </c>
      <c r="K18" s="55">
        <v>2645</v>
      </c>
      <c r="L18" s="56">
        <v>-1841</v>
      </c>
      <c r="M18" s="56">
        <v>1946</v>
      </c>
      <c r="N18" s="56">
        <v>-44334</v>
      </c>
      <c r="O18" s="55">
        <v>7893</v>
      </c>
      <c r="P18" s="56">
        <v>-4106</v>
      </c>
      <c r="Q18" s="56">
        <v>5633</v>
      </c>
      <c r="R18" s="56">
        <v>15070</v>
      </c>
      <c r="S18" s="56">
        <v>-8979</v>
      </c>
      <c r="T18" s="56">
        <v>65989</v>
      </c>
      <c r="U18" s="56">
        <v>7122</v>
      </c>
      <c r="V18" s="56">
        <v>507</v>
      </c>
      <c r="W18" s="56">
        <v>-2753</v>
      </c>
      <c r="X18" s="56">
        <v>-1207</v>
      </c>
      <c r="Y18" s="56">
        <v>13392</v>
      </c>
      <c r="Z18" s="56">
        <v>5277</v>
      </c>
      <c r="AA18" s="56">
        <v>1940</v>
      </c>
      <c r="AB18" s="56">
        <v>-14021</v>
      </c>
      <c r="AC18" s="56">
        <v>-1206</v>
      </c>
      <c r="AD18" s="56">
        <v>10710</v>
      </c>
      <c r="AE18" s="56">
        <v>10828</v>
      </c>
      <c r="AF18" s="56">
        <v>-7713</v>
      </c>
      <c r="AG18" s="56">
        <v>-850</v>
      </c>
      <c r="AH18" s="56">
        <v>665</v>
      </c>
      <c r="AI18" s="56">
        <v>2122</v>
      </c>
      <c r="AJ18" s="56">
        <v>4721</v>
      </c>
      <c r="AK18" s="56">
        <v>10847</v>
      </c>
      <c r="AL18" s="56">
        <v>20319</v>
      </c>
      <c r="AM18" s="56">
        <v>10501</v>
      </c>
      <c r="AN18" s="56">
        <v>9001</v>
      </c>
      <c r="AO18" s="56">
        <v>-9076</v>
      </c>
      <c r="AP18" s="56">
        <v>-46589</v>
      </c>
      <c r="AQ18" s="56">
        <v>860</v>
      </c>
      <c r="AR18" s="56">
        <v>-76</v>
      </c>
      <c r="AS18" s="56"/>
      <c r="AT18" s="56"/>
      <c r="AU18" s="63"/>
      <c r="AV18" s="55">
        <v>4518</v>
      </c>
      <c r="AW18" s="55">
        <v>8519</v>
      </c>
      <c r="AX18" s="55">
        <v>17265</v>
      </c>
      <c r="AY18" s="56">
        <v>-6583</v>
      </c>
      <c r="AZ18" s="56">
        <v>-41584</v>
      </c>
      <c r="BA18" s="56">
        <v>24490</v>
      </c>
      <c r="BB18" s="56">
        <v>64639</v>
      </c>
      <c r="BC18" s="56">
        <v>14709</v>
      </c>
      <c r="BD18" s="56">
        <v>-2577</v>
      </c>
      <c r="BE18" s="56">
        <v>2930</v>
      </c>
      <c r="BF18" s="56">
        <v>38009</v>
      </c>
      <c r="BG18" s="56">
        <f t="shared" si="29"/>
        <v>-36163</v>
      </c>
      <c r="BH18" s="56">
        <f t="shared" si="30"/>
        <v>784</v>
      </c>
      <c r="BI18" s="52"/>
      <c r="BJ18" s="52"/>
      <c r="BK18" s="52"/>
      <c r="BL18" s="52"/>
      <c r="BM18" s="52"/>
      <c r="BN18" s="52"/>
      <c r="BO18" s="52"/>
    </row>
    <row r="19" spans="2:67" s="53" customFormat="1" ht="14" customHeight="1" x14ac:dyDescent="0.3">
      <c r="B19" s="57" t="s">
        <v>186</v>
      </c>
      <c r="C19" s="58">
        <v>-6220</v>
      </c>
      <c r="D19" s="58">
        <v>4040</v>
      </c>
      <c r="E19" s="58">
        <v>-921</v>
      </c>
      <c r="F19" s="58">
        <v>5243</v>
      </c>
      <c r="G19" s="58">
        <v>19872</v>
      </c>
      <c r="H19" s="58">
        <v>21876</v>
      </c>
      <c r="I19" s="58">
        <v>17593</v>
      </c>
      <c r="J19" s="58">
        <v>4829</v>
      </c>
      <c r="K19" s="59">
        <v>6996</v>
      </c>
      <c r="L19" s="59">
        <v>96415</v>
      </c>
      <c r="M19" s="59">
        <v>2584</v>
      </c>
      <c r="N19" s="59">
        <v>28317</v>
      </c>
      <c r="O19" s="59">
        <v>-17205</v>
      </c>
      <c r="P19" s="59">
        <v>24119</v>
      </c>
      <c r="Q19" s="59">
        <v>-2901</v>
      </c>
      <c r="R19" s="59">
        <v>9150</v>
      </c>
      <c r="S19" s="59">
        <v>21012</v>
      </c>
      <c r="T19" s="59">
        <v>51756</v>
      </c>
      <c r="U19" s="59">
        <v>20627</v>
      </c>
      <c r="V19" s="59">
        <v>34847</v>
      </c>
      <c r="W19" s="59">
        <f t="shared" ref="W19:AN19" si="31">SUM(W15:W16)</f>
        <v>40414</v>
      </c>
      <c r="X19" s="59">
        <f t="shared" si="31"/>
        <v>40186</v>
      </c>
      <c r="Y19" s="59">
        <f t="shared" si="31"/>
        <v>80688</v>
      </c>
      <c r="Z19" s="59">
        <f t="shared" si="31"/>
        <v>54934</v>
      </c>
      <c r="AA19" s="59">
        <f t="shared" si="31"/>
        <v>37645</v>
      </c>
      <c r="AB19" s="59">
        <f t="shared" si="31"/>
        <v>53826</v>
      </c>
      <c r="AC19" s="59">
        <f t="shared" si="31"/>
        <v>52478</v>
      </c>
      <c r="AD19" s="59">
        <f t="shared" si="31"/>
        <v>9156</v>
      </c>
      <c r="AE19" s="59">
        <f t="shared" si="31"/>
        <v>-15061</v>
      </c>
      <c r="AF19" s="59">
        <f t="shared" si="31"/>
        <v>-38297</v>
      </c>
      <c r="AG19" s="59">
        <f t="shared" si="31"/>
        <v>3968</v>
      </c>
      <c r="AH19" s="59">
        <f t="shared" si="31"/>
        <v>14287</v>
      </c>
      <c r="AI19" s="59">
        <f t="shared" si="31"/>
        <v>-20700</v>
      </c>
      <c r="AJ19" s="59">
        <f t="shared" si="31"/>
        <v>-11545</v>
      </c>
      <c r="AK19" s="59">
        <f t="shared" si="31"/>
        <v>2625</v>
      </c>
      <c r="AL19" s="59">
        <f t="shared" si="31"/>
        <v>-72397</v>
      </c>
      <c r="AM19" s="59">
        <f t="shared" si="31"/>
        <v>-32721</v>
      </c>
      <c r="AN19" s="59">
        <f t="shared" si="31"/>
        <v>-44189</v>
      </c>
      <c r="AO19" s="59">
        <f>SUM(AO15:AO16)</f>
        <v>-41069</v>
      </c>
      <c r="AP19" s="59">
        <f t="shared" ref="AP19:AT19" si="32">SUM(AP15:AP16)</f>
        <v>-173743</v>
      </c>
      <c r="AQ19" s="59">
        <f t="shared" si="32"/>
        <v>-41134</v>
      </c>
      <c r="AR19" s="59">
        <f t="shared" si="32"/>
        <v>-62737</v>
      </c>
      <c r="AS19" s="59">
        <f t="shared" si="32"/>
        <v>0</v>
      </c>
      <c r="AT19" s="59">
        <f t="shared" si="32"/>
        <v>0</v>
      </c>
      <c r="AU19" s="51"/>
      <c r="AV19" s="58">
        <v>93484</v>
      </c>
      <c r="AW19" s="58">
        <v>52673</v>
      </c>
      <c r="AX19" s="58">
        <v>2142</v>
      </c>
      <c r="AY19" s="59">
        <v>64170</v>
      </c>
      <c r="AZ19" s="59">
        <v>134312</v>
      </c>
      <c r="BA19" s="59">
        <v>13163</v>
      </c>
      <c r="BB19" s="59">
        <f t="shared" ref="BB19" si="33">SUM(BB20:BB21)</f>
        <v>128242</v>
      </c>
      <c r="BC19" s="59">
        <f t="shared" ref="BC19:BG19" si="34">SUM(BC15:BC16)</f>
        <v>216222</v>
      </c>
      <c r="BD19" s="59">
        <f t="shared" si="34"/>
        <v>153105</v>
      </c>
      <c r="BE19" s="59">
        <f t="shared" si="34"/>
        <v>-35103</v>
      </c>
      <c r="BF19" s="59">
        <f t="shared" si="34"/>
        <v>-97839</v>
      </c>
      <c r="BG19" s="59">
        <f t="shared" si="34"/>
        <v>-291722</v>
      </c>
      <c r="BH19" s="59">
        <f t="shared" ref="BH19" si="35">SUM(BH15:BH16)</f>
        <v>-103871</v>
      </c>
      <c r="BI19" s="52"/>
      <c r="BJ19" s="52"/>
      <c r="BK19" s="52"/>
      <c r="BL19" s="52"/>
      <c r="BM19" s="52"/>
      <c r="BN19" s="52"/>
      <c r="BO19" s="52"/>
    </row>
    <row r="20" spans="2:67" ht="14" customHeight="1" x14ac:dyDescent="0.3">
      <c r="B20" s="84" t="s">
        <v>44</v>
      </c>
      <c r="C20" s="55">
        <v>-6224</v>
      </c>
      <c r="D20" s="55">
        <v>4034</v>
      </c>
      <c r="E20" s="55">
        <v>-924</v>
      </c>
      <c r="F20" s="55">
        <v>5239</v>
      </c>
      <c r="G20" s="55">
        <v>19864</v>
      </c>
      <c r="H20" s="55">
        <v>21868</v>
      </c>
      <c r="I20" s="55">
        <v>17583</v>
      </c>
      <c r="J20" s="55">
        <v>4821</v>
      </c>
      <c r="K20" s="55">
        <v>6989</v>
      </c>
      <c r="L20" s="56">
        <v>96408</v>
      </c>
      <c r="M20" s="56">
        <v>2576</v>
      </c>
      <c r="N20" s="56">
        <v>28309</v>
      </c>
      <c r="O20" s="56">
        <v>-17209</v>
      </c>
      <c r="P20" s="56">
        <v>24130</v>
      </c>
      <c r="Q20" s="56">
        <v>-2912</v>
      </c>
      <c r="R20" s="56">
        <v>9119</v>
      </c>
      <c r="S20" s="56">
        <v>21003</v>
      </c>
      <c r="T20" s="56">
        <v>51750</v>
      </c>
      <c r="U20" s="56">
        <v>20614</v>
      </c>
      <c r="V20" s="56">
        <v>34833</v>
      </c>
      <c r="W20" s="56">
        <v>40401</v>
      </c>
      <c r="X20" s="56">
        <v>40178</v>
      </c>
      <c r="Y20" s="56">
        <v>80668</v>
      </c>
      <c r="Z20" s="56">
        <v>54926</v>
      </c>
      <c r="AA20" s="56">
        <v>37643</v>
      </c>
      <c r="AB20" s="56">
        <v>53814</v>
      </c>
      <c r="AC20" s="56">
        <v>52498</v>
      </c>
      <c r="AD20" s="56">
        <v>9143</v>
      </c>
      <c r="AE20" s="56">
        <v>-15081</v>
      </c>
      <c r="AF20" s="56">
        <v>-38301</v>
      </c>
      <c r="AG20" s="56">
        <v>3967</v>
      </c>
      <c r="AH20" s="56">
        <v>14285</v>
      </c>
      <c r="AI20" s="56">
        <v>-20706</v>
      </c>
      <c r="AJ20" s="56">
        <v>-11550</v>
      </c>
      <c r="AK20" s="56">
        <v>2625</v>
      </c>
      <c r="AL20" s="56">
        <v>-72407</v>
      </c>
      <c r="AM20" s="56">
        <v>-32724</v>
      </c>
      <c r="AN20" s="56">
        <v>-44193</v>
      </c>
      <c r="AO20" s="56">
        <v>-41075</v>
      </c>
      <c r="AP20" s="56">
        <v>-173746</v>
      </c>
      <c r="AQ20" s="56">
        <v>-41132</v>
      </c>
      <c r="AR20" s="56">
        <v>-62736</v>
      </c>
      <c r="AS20" s="56"/>
      <c r="AT20" s="56"/>
      <c r="AU20" s="63"/>
      <c r="AV20" s="55">
        <v>93464</v>
      </c>
      <c r="AW20" s="55">
        <v>52652</v>
      </c>
      <c r="AX20" s="55">
        <v>2125</v>
      </c>
      <c r="AY20" s="56">
        <v>64136</v>
      </c>
      <c r="AZ20" s="56">
        <v>134282</v>
      </c>
      <c r="BA20" s="56">
        <v>13128</v>
      </c>
      <c r="BB20" s="56">
        <v>128200</v>
      </c>
      <c r="BC20" s="56">
        <v>216173</v>
      </c>
      <c r="BD20" s="56">
        <v>153098</v>
      </c>
      <c r="BE20" s="56">
        <v>-35130</v>
      </c>
      <c r="BF20" s="56">
        <v>-102038</v>
      </c>
      <c r="BG20" s="56">
        <f t="shared" ref="BG20:BG21" si="36">SUM(AM20:AP20)</f>
        <v>-291738</v>
      </c>
      <c r="BH20" s="56">
        <f t="shared" si="30"/>
        <v>-103868</v>
      </c>
      <c r="BI20" s="52"/>
      <c r="BJ20" s="52"/>
      <c r="BK20" s="52"/>
      <c r="BL20" s="52"/>
      <c r="BM20" s="52"/>
      <c r="BN20" s="52"/>
      <c r="BO20" s="52"/>
    </row>
    <row r="21" spans="2:67" ht="14" customHeight="1" x14ac:dyDescent="0.3">
      <c r="B21" s="84" t="s">
        <v>45</v>
      </c>
      <c r="C21" s="55">
        <v>4</v>
      </c>
      <c r="D21" s="55">
        <v>6</v>
      </c>
      <c r="E21" s="55">
        <v>3</v>
      </c>
      <c r="F21" s="55">
        <v>4</v>
      </c>
      <c r="G21" s="55">
        <v>8</v>
      </c>
      <c r="H21" s="55">
        <v>8</v>
      </c>
      <c r="I21" s="55">
        <v>10</v>
      </c>
      <c r="J21" s="55">
        <v>8</v>
      </c>
      <c r="K21" s="55">
        <v>7</v>
      </c>
      <c r="L21" s="55">
        <v>7</v>
      </c>
      <c r="M21" s="56">
        <v>8</v>
      </c>
      <c r="N21" s="56">
        <v>8</v>
      </c>
      <c r="O21" s="56">
        <v>4</v>
      </c>
      <c r="P21" s="56">
        <v>-11</v>
      </c>
      <c r="Q21" s="56">
        <v>11</v>
      </c>
      <c r="R21" s="55">
        <v>31</v>
      </c>
      <c r="S21" s="56">
        <v>9</v>
      </c>
      <c r="T21" s="56">
        <v>6</v>
      </c>
      <c r="U21" s="56">
        <v>13</v>
      </c>
      <c r="V21" s="56">
        <v>14</v>
      </c>
      <c r="W21" s="56">
        <v>13</v>
      </c>
      <c r="X21" s="56">
        <v>8</v>
      </c>
      <c r="Y21" s="56">
        <v>20</v>
      </c>
      <c r="Z21" s="56">
        <v>8</v>
      </c>
      <c r="AA21" s="56">
        <v>2</v>
      </c>
      <c r="AB21" s="56">
        <v>12</v>
      </c>
      <c r="AC21" s="56">
        <v>-20</v>
      </c>
      <c r="AD21" s="56">
        <v>13</v>
      </c>
      <c r="AE21" s="56">
        <v>20</v>
      </c>
      <c r="AF21" s="56">
        <v>4</v>
      </c>
      <c r="AG21" s="56">
        <v>1</v>
      </c>
      <c r="AH21" s="56">
        <v>2</v>
      </c>
      <c r="AI21" s="56">
        <v>6</v>
      </c>
      <c r="AJ21" s="56">
        <v>5</v>
      </c>
      <c r="AK21" s="56">
        <v>7</v>
      </c>
      <c r="AL21" s="56">
        <v>3</v>
      </c>
      <c r="AM21" s="56">
        <v>3</v>
      </c>
      <c r="AN21" s="56">
        <v>4</v>
      </c>
      <c r="AO21" s="56">
        <v>6</v>
      </c>
      <c r="AP21" s="56">
        <v>3</v>
      </c>
      <c r="AQ21" s="56">
        <v>-2</v>
      </c>
      <c r="AR21" s="56">
        <v>-1</v>
      </c>
      <c r="AS21" s="56"/>
      <c r="AT21" s="56"/>
      <c r="AU21" s="63"/>
      <c r="AV21" s="55">
        <v>20</v>
      </c>
      <c r="AW21" s="55">
        <v>21</v>
      </c>
      <c r="AX21" s="55">
        <v>17</v>
      </c>
      <c r="AY21" s="56">
        <v>34</v>
      </c>
      <c r="AZ21" s="56">
        <v>30</v>
      </c>
      <c r="BA21" s="56">
        <v>35</v>
      </c>
      <c r="BB21" s="56">
        <v>42</v>
      </c>
      <c r="BC21" s="56">
        <v>49</v>
      </c>
      <c r="BD21" s="56">
        <v>7</v>
      </c>
      <c r="BE21" s="56">
        <v>27</v>
      </c>
      <c r="BF21" s="56">
        <v>21</v>
      </c>
      <c r="BG21" s="56">
        <f t="shared" si="36"/>
        <v>16</v>
      </c>
      <c r="BH21" s="56">
        <f t="shared" si="30"/>
        <v>-3</v>
      </c>
      <c r="BI21" s="52"/>
      <c r="BJ21" s="52"/>
      <c r="BK21" s="52"/>
      <c r="BL21" s="52"/>
      <c r="BM21" s="52"/>
      <c r="BN21" s="52"/>
      <c r="BO21" s="52"/>
    </row>
    <row r="22" spans="2:67" s="67" customFormat="1" ht="14" customHeight="1" x14ac:dyDescent="0.3">
      <c r="B22" s="64" t="s">
        <v>47</v>
      </c>
      <c r="C22" s="65">
        <v>-3.9269999999999999E-2</v>
      </c>
      <c r="D22" s="65">
        <v>2.545E-2</v>
      </c>
      <c r="E22" s="65">
        <v>-5.8300000000000001E-3</v>
      </c>
      <c r="F22" s="65">
        <v>1.3820000000000001E-2</v>
      </c>
      <c r="G22" s="65">
        <v>0.12533</v>
      </c>
      <c r="H22" s="65">
        <v>0.13797999999999999</v>
      </c>
      <c r="I22" s="65">
        <v>0.66878000000000004</v>
      </c>
      <c r="J22" s="65">
        <v>3.0422353898869811E-2</v>
      </c>
      <c r="K22" s="65">
        <v>4.4139999999999999E-2</v>
      </c>
      <c r="L22" s="65">
        <v>0.65239000000000003</v>
      </c>
      <c r="M22" s="65">
        <v>1.6250000000000001E-2</v>
      </c>
      <c r="N22" s="65">
        <v>0.17864061740782108</v>
      </c>
      <c r="O22" s="65">
        <v>-0.10858166812838746</v>
      </c>
      <c r="P22" s="65">
        <v>0.15226000000000001</v>
      </c>
      <c r="Q22" s="65">
        <v>2.547E-2</v>
      </c>
      <c r="R22" s="65">
        <v>5.753711614055234E-2</v>
      </c>
      <c r="S22" s="65">
        <v>0.13258</v>
      </c>
      <c r="T22" s="65">
        <v>0.32651999999999998</v>
      </c>
      <c r="U22" s="65">
        <v>0.13272671032714828</v>
      </c>
      <c r="V22" s="65">
        <v>-0.59182671032714829</v>
      </c>
      <c r="W22" s="65">
        <v>0.26144607161115391</v>
      </c>
      <c r="X22" s="65">
        <v>0.27239205585304682</v>
      </c>
      <c r="Y22" s="65">
        <v>0.57230999999999999</v>
      </c>
      <c r="Z22" s="65">
        <v>0.37212358507820598</v>
      </c>
      <c r="AA22" s="65">
        <v>0.26699624788101028</v>
      </c>
      <c r="AB22" s="65">
        <v>0.38169476618411624</v>
      </c>
      <c r="AC22" s="65">
        <v>0.37236057225134234</v>
      </c>
      <c r="AD22" s="65">
        <v>6.4849950704674905E-2</v>
      </c>
      <c r="AE22" s="65">
        <v>-0.10696730904267769</v>
      </c>
      <c r="AF22" s="65">
        <v>-0.27166334484739729</v>
      </c>
      <c r="AG22" s="65">
        <v>2.8137345996439387E-2</v>
      </c>
      <c r="AH22" s="65">
        <v>0.10132139842680531</v>
      </c>
      <c r="AI22" s="65">
        <v>-0.14686460453800704</v>
      </c>
      <c r="AJ22" s="65">
        <v>-8.1922512991740234E-2</v>
      </c>
      <c r="AK22" s="65">
        <v>1.85691029447945E-2</v>
      </c>
      <c r="AL22" s="65">
        <v>-0.51350166000545616</v>
      </c>
      <c r="AM22" s="65">
        <v>-0.232106693951663</v>
      </c>
      <c r="AN22" s="65">
        <v>-0.3134546854237209</v>
      </c>
      <c r="AO22" s="65">
        <v>-0.29133915334508487</v>
      </c>
      <c r="AP22" s="65">
        <v>-1.2323557525768745</v>
      </c>
      <c r="AQ22" s="65">
        <v>-0.2917434462663428</v>
      </c>
      <c r="AR22" s="65">
        <v>-0.44497755628136931</v>
      </c>
      <c r="AS22" s="65"/>
      <c r="AT22" s="65"/>
      <c r="AU22" s="66"/>
      <c r="AV22" s="65">
        <v>0.59</v>
      </c>
      <c r="AW22" s="65">
        <v>0.33</v>
      </c>
      <c r="AX22" s="65">
        <v>-5.8300000000000001E-3</v>
      </c>
      <c r="AY22" s="65">
        <v>-0.4</v>
      </c>
      <c r="AZ22" s="65">
        <v>0.84726000000000001</v>
      </c>
      <c r="BA22" s="65">
        <v>8.2830000000000001E-2</v>
      </c>
      <c r="BB22" s="65">
        <v>0.82962000000000002</v>
      </c>
      <c r="BC22" s="65">
        <v>1.4643600000000001</v>
      </c>
      <c r="BD22" s="65">
        <v>1.0859015370211438</v>
      </c>
      <c r="BE22" s="65">
        <v>-0.24917190946683027</v>
      </c>
      <c r="BF22" s="65">
        <v>-0.21022522619586101</v>
      </c>
      <c r="BG22" s="65">
        <f>AP22</f>
        <v>-1.2323557525768745</v>
      </c>
      <c r="BH22" s="65">
        <f>AQ22</f>
        <v>-0.2917434462663428</v>
      </c>
      <c r="BI22" s="52"/>
      <c r="BJ22" s="52"/>
      <c r="BK22" s="52"/>
      <c r="BL22" s="52"/>
      <c r="BM22" s="52"/>
      <c r="BN22" s="52"/>
      <c r="BO22" s="52"/>
    </row>
    <row r="23" spans="2:67" s="53" customFormat="1" ht="14" customHeight="1" x14ac:dyDescent="0.3">
      <c r="B23" s="84" t="s">
        <v>48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9">
        <v>0</v>
      </c>
      <c r="M23" s="69">
        <v>0</v>
      </c>
      <c r="N23" s="69">
        <v>0</v>
      </c>
      <c r="O23" s="69">
        <v>0</v>
      </c>
      <c r="P23" s="69">
        <v>0</v>
      </c>
      <c r="Q23" s="69">
        <v>0</v>
      </c>
      <c r="R23" s="69"/>
      <c r="S23" s="69">
        <v>0</v>
      </c>
      <c r="T23" s="69">
        <v>0</v>
      </c>
      <c r="U23" s="69">
        <v>0</v>
      </c>
      <c r="V23" s="69">
        <v>0</v>
      </c>
      <c r="W23" s="70">
        <f t="shared" ref="W23:AI23" si="37">W$22</f>
        <v>0.26144607161115391</v>
      </c>
      <c r="X23" s="70">
        <f t="shared" si="37"/>
        <v>0.27239205585304682</v>
      </c>
      <c r="Y23" s="70">
        <f t="shared" si="37"/>
        <v>0.57230999999999999</v>
      </c>
      <c r="Z23" s="70">
        <f t="shared" si="37"/>
        <v>0.37212358507820598</v>
      </c>
      <c r="AA23" s="70">
        <f t="shared" si="37"/>
        <v>0.26699624788101028</v>
      </c>
      <c r="AB23" s="70">
        <f t="shared" si="37"/>
        <v>0.38169476618411624</v>
      </c>
      <c r="AC23" s="70">
        <f t="shared" si="37"/>
        <v>0.37236057225134234</v>
      </c>
      <c r="AD23" s="70">
        <f t="shared" si="37"/>
        <v>6.4849950704674905E-2</v>
      </c>
      <c r="AE23" s="70">
        <f t="shared" si="37"/>
        <v>-0.10696730904267769</v>
      </c>
      <c r="AF23" s="70">
        <f t="shared" si="37"/>
        <v>-0.27166334484739729</v>
      </c>
      <c r="AG23" s="70">
        <f t="shared" si="37"/>
        <v>2.8137345996439387E-2</v>
      </c>
      <c r="AH23" s="70">
        <f t="shared" si="37"/>
        <v>0.10132139842680531</v>
      </c>
      <c r="AI23" s="70">
        <f t="shared" si="37"/>
        <v>-0.14686460453800704</v>
      </c>
      <c r="AJ23" s="70">
        <v>-8.1922512991740234E-2</v>
      </c>
      <c r="AK23" s="70">
        <v>1.85691029447945E-2</v>
      </c>
      <c r="AL23" s="70">
        <v>-0.51350166000545616</v>
      </c>
      <c r="AM23" s="70">
        <v>-0.232106693951663</v>
      </c>
      <c r="AN23" s="70">
        <f>AN22</f>
        <v>-0.3134546854237209</v>
      </c>
      <c r="AO23" s="70">
        <f>AO22</f>
        <v>-0.29133915334508487</v>
      </c>
      <c r="AP23" s="70">
        <f t="shared" ref="AP23:AT23" si="38">AP22</f>
        <v>-1.2323557525768745</v>
      </c>
      <c r="AQ23" s="70">
        <f t="shared" si="38"/>
        <v>-0.2917434462663428</v>
      </c>
      <c r="AR23" s="70">
        <f t="shared" si="38"/>
        <v>-0.44497755628136931</v>
      </c>
      <c r="AS23" s="70">
        <f t="shared" si="38"/>
        <v>0</v>
      </c>
      <c r="AT23" s="70">
        <f t="shared" si="38"/>
        <v>0</v>
      </c>
      <c r="AU23" s="51"/>
      <c r="AV23" s="70">
        <f t="shared" ref="AV23:BE23" si="39">AV$22</f>
        <v>0.59</v>
      </c>
      <c r="AW23" s="70">
        <f t="shared" si="39"/>
        <v>0.33</v>
      </c>
      <c r="AX23" s="70">
        <f t="shared" si="39"/>
        <v>-5.8300000000000001E-3</v>
      </c>
      <c r="AY23" s="70">
        <f t="shared" si="39"/>
        <v>-0.4</v>
      </c>
      <c r="AZ23" s="70">
        <f t="shared" si="39"/>
        <v>0.84726000000000001</v>
      </c>
      <c r="BA23" s="70">
        <f t="shared" si="39"/>
        <v>8.2830000000000001E-2</v>
      </c>
      <c r="BB23" s="70">
        <f t="shared" si="39"/>
        <v>0.82962000000000002</v>
      </c>
      <c r="BC23" s="70">
        <f t="shared" si="39"/>
        <v>1.4643600000000001</v>
      </c>
      <c r="BD23" s="70">
        <f t="shared" si="39"/>
        <v>1.0859015370211438</v>
      </c>
      <c r="BE23" s="70">
        <f t="shared" si="39"/>
        <v>-0.24917190946683027</v>
      </c>
      <c r="BF23" s="70">
        <v>-0.72374107191785197</v>
      </c>
      <c r="BG23" s="70">
        <f t="shared" ref="BG23:BH27" si="40">AP23</f>
        <v>-1.2323557525768745</v>
      </c>
      <c r="BH23" s="70">
        <f t="shared" si="40"/>
        <v>-0.2917434462663428</v>
      </c>
      <c r="BI23" s="52"/>
      <c r="BJ23" s="52"/>
      <c r="BK23" s="52"/>
      <c r="BL23" s="52"/>
      <c r="BM23" s="52"/>
      <c r="BN23" s="52"/>
      <c r="BO23" s="52"/>
    </row>
    <row r="24" spans="2:67" ht="14" customHeight="1" x14ac:dyDescent="0.3">
      <c r="B24" s="84" t="s">
        <v>49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/>
      <c r="S24" s="68">
        <v>0</v>
      </c>
      <c r="T24" s="68">
        <v>0</v>
      </c>
      <c r="U24" s="68">
        <v>0</v>
      </c>
      <c r="V24" s="68">
        <v>0.82543999999999995</v>
      </c>
      <c r="W24" s="70">
        <f t="shared" ref="W24:BE26" si="41">W$22</f>
        <v>0.26144607161115391</v>
      </c>
      <c r="X24" s="70">
        <f t="shared" si="41"/>
        <v>0.27239205585304682</v>
      </c>
      <c r="Y24" s="70">
        <f t="shared" si="41"/>
        <v>0.57230999999999999</v>
      </c>
      <c r="Z24" s="70">
        <f t="shared" si="41"/>
        <v>0.37212358507820598</v>
      </c>
      <c r="AA24" s="70">
        <f t="shared" si="41"/>
        <v>0.26699624788101028</v>
      </c>
      <c r="AB24" s="70">
        <f t="shared" si="41"/>
        <v>0.38169476618411624</v>
      </c>
      <c r="AC24" s="70">
        <f t="shared" si="41"/>
        <v>0.37236057225134234</v>
      </c>
      <c r="AD24" s="70">
        <f t="shared" si="41"/>
        <v>6.4849950704674905E-2</v>
      </c>
      <c r="AE24" s="70">
        <f t="shared" si="41"/>
        <v>-0.10696730904267769</v>
      </c>
      <c r="AF24" s="70">
        <f t="shared" si="41"/>
        <v>-0.27166334484739729</v>
      </c>
      <c r="AG24" s="70">
        <f t="shared" si="41"/>
        <v>2.8137345996439387E-2</v>
      </c>
      <c r="AH24" s="70">
        <f t="shared" si="41"/>
        <v>0.10132139842680531</v>
      </c>
      <c r="AI24" s="70">
        <f t="shared" si="41"/>
        <v>-0.14686460453800704</v>
      </c>
      <c r="AJ24" s="70">
        <v>-8.1922512991740234E-2</v>
      </c>
      <c r="AK24" s="70">
        <v>1.85691029447945E-2</v>
      </c>
      <c r="AL24" s="70">
        <v>-0.51350166000545616</v>
      </c>
      <c r="AM24" s="70">
        <v>-0.232106693951663</v>
      </c>
      <c r="AN24" s="70">
        <f>AN23</f>
        <v>-0.3134546854237209</v>
      </c>
      <c r="AO24" s="70">
        <f t="shared" ref="AO24:AT26" si="42">AO23</f>
        <v>-0.29133915334508487</v>
      </c>
      <c r="AP24" s="70">
        <f t="shared" si="42"/>
        <v>-1.2323557525768745</v>
      </c>
      <c r="AQ24" s="70">
        <f t="shared" si="42"/>
        <v>-0.2917434462663428</v>
      </c>
      <c r="AR24" s="70">
        <f t="shared" si="42"/>
        <v>-0.44497755628136931</v>
      </c>
      <c r="AS24" s="70">
        <f t="shared" si="42"/>
        <v>0</v>
      </c>
      <c r="AT24" s="70">
        <f t="shared" si="42"/>
        <v>0</v>
      </c>
      <c r="AU24" s="71"/>
      <c r="AV24" s="70">
        <f t="shared" si="41"/>
        <v>0.59</v>
      </c>
      <c r="AW24" s="70">
        <f t="shared" si="41"/>
        <v>0.33</v>
      </c>
      <c r="AX24" s="70">
        <f t="shared" si="41"/>
        <v>-5.8300000000000001E-3</v>
      </c>
      <c r="AY24" s="70">
        <f t="shared" si="41"/>
        <v>-0.4</v>
      </c>
      <c r="AZ24" s="70">
        <f t="shared" si="41"/>
        <v>0.84726000000000001</v>
      </c>
      <c r="BA24" s="70">
        <f t="shared" si="41"/>
        <v>8.2830000000000001E-2</v>
      </c>
      <c r="BB24" s="70">
        <f t="shared" si="41"/>
        <v>0.82962000000000002</v>
      </c>
      <c r="BC24" s="70">
        <f t="shared" si="41"/>
        <v>1.4643600000000001</v>
      </c>
      <c r="BD24" s="70">
        <f t="shared" si="41"/>
        <v>1.0859015370211438</v>
      </c>
      <c r="BE24" s="70">
        <f t="shared" si="41"/>
        <v>-0.24917190946683027</v>
      </c>
      <c r="BF24" s="70">
        <v>-0.72374107191785197</v>
      </c>
      <c r="BG24" s="70">
        <f t="shared" si="40"/>
        <v>-1.2323557525768745</v>
      </c>
      <c r="BH24" s="70">
        <f t="shared" si="40"/>
        <v>-0.2917434462663428</v>
      </c>
    </row>
    <row r="25" spans="2:67" s="53" customFormat="1" ht="14" customHeight="1" x14ac:dyDescent="0.3">
      <c r="B25" s="84" t="s">
        <v>50</v>
      </c>
      <c r="C25" s="70">
        <v>-3.9269999999999999E-2</v>
      </c>
      <c r="D25" s="70">
        <v>2.545E-2</v>
      </c>
      <c r="E25" s="70">
        <v>-5.8300000000000001E-3</v>
      </c>
      <c r="F25" s="70">
        <v>1.3820000000000001E-2</v>
      </c>
      <c r="G25" s="70">
        <v>0.12533</v>
      </c>
      <c r="H25" s="70">
        <v>0.13797999999999999</v>
      </c>
      <c r="I25" s="70">
        <v>0.66878000000000004</v>
      </c>
      <c r="J25" s="70">
        <v>3.0422353898869811E-2</v>
      </c>
      <c r="K25" s="70">
        <v>4.4139999999999999E-2</v>
      </c>
      <c r="L25" s="70">
        <v>0.65239000000000003</v>
      </c>
      <c r="M25" s="70">
        <v>1.6250000000000001E-2</v>
      </c>
      <c r="N25" s="70">
        <v>0.17864061740782108</v>
      </c>
      <c r="O25" s="70">
        <v>-0.10858166812838746</v>
      </c>
      <c r="P25" s="70">
        <v>0.15226000000000001</v>
      </c>
      <c r="Q25" s="70">
        <v>-1.8370000000000001E-2</v>
      </c>
      <c r="R25" s="70">
        <v>5.753711614055234E-2</v>
      </c>
      <c r="S25" s="70">
        <v>0.13258</v>
      </c>
      <c r="T25" s="70">
        <v>0.32651999999999998</v>
      </c>
      <c r="U25" s="70">
        <v>0.13272671032714828</v>
      </c>
      <c r="V25" s="70">
        <v>-0.59182671032714829</v>
      </c>
      <c r="W25" s="70">
        <f t="shared" si="41"/>
        <v>0.26144607161115391</v>
      </c>
      <c r="X25" s="70">
        <f t="shared" si="41"/>
        <v>0.27239205585304682</v>
      </c>
      <c r="Y25" s="70">
        <f t="shared" si="41"/>
        <v>0.57230999999999999</v>
      </c>
      <c r="Z25" s="70">
        <f t="shared" si="41"/>
        <v>0.37212358507820598</v>
      </c>
      <c r="AA25" s="70">
        <f t="shared" si="41"/>
        <v>0.26699624788101028</v>
      </c>
      <c r="AB25" s="70">
        <f t="shared" si="41"/>
        <v>0.38169476618411624</v>
      </c>
      <c r="AC25" s="70">
        <f t="shared" si="41"/>
        <v>0.37236057225134234</v>
      </c>
      <c r="AD25" s="70">
        <f t="shared" si="41"/>
        <v>6.4849950704674905E-2</v>
      </c>
      <c r="AE25" s="70">
        <f t="shared" si="41"/>
        <v>-0.10696730904267769</v>
      </c>
      <c r="AF25" s="70">
        <f t="shared" si="41"/>
        <v>-0.27166334484739729</v>
      </c>
      <c r="AG25" s="70">
        <f t="shared" si="41"/>
        <v>2.8137345996439387E-2</v>
      </c>
      <c r="AH25" s="70">
        <f t="shared" si="41"/>
        <v>0.10132139842680531</v>
      </c>
      <c r="AI25" s="70">
        <f t="shared" si="41"/>
        <v>-0.14686460453800704</v>
      </c>
      <c r="AJ25" s="70">
        <v>-8.1922512991740234E-2</v>
      </c>
      <c r="AK25" s="70">
        <v>1.85691029447945E-2</v>
      </c>
      <c r="AL25" s="70">
        <v>-0.51350166000545616</v>
      </c>
      <c r="AM25" s="70">
        <v>-0.232106693951663</v>
      </c>
      <c r="AN25" s="70">
        <f>AN24</f>
        <v>-0.3134546854237209</v>
      </c>
      <c r="AO25" s="70">
        <f t="shared" si="42"/>
        <v>-0.29133915334508487</v>
      </c>
      <c r="AP25" s="70">
        <f t="shared" si="42"/>
        <v>-1.2323557525768745</v>
      </c>
      <c r="AQ25" s="70">
        <f t="shared" si="42"/>
        <v>-0.2917434462663428</v>
      </c>
      <c r="AR25" s="70">
        <f t="shared" si="42"/>
        <v>-0.44497755628136931</v>
      </c>
      <c r="AS25" s="70">
        <f t="shared" si="42"/>
        <v>0</v>
      </c>
      <c r="AT25" s="70">
        <f t="shared" si="42"/>
        <v>0</v>
      </c>
      <c r="AU25" s="72"/>
      <c r="AV25" s="70">
        <f t="shared" si="41"/>
        <v>0.59</v>
      </c>
      <c r="AW25" s="70">
        <f t="shared" si="41"/>
        <v>0.33</v>
      </c>
      <c r="AX25" s="70">
        <f t="shared" si="41"/>
        <v>-5.8300000000000001E-3</v>
      </c>
      <c r="AY25" s="70">
        <f t="shared" si="41"/>
        <v>-0.4</v>
      </c>
      <c r="AZ25" s="70">
        <f t="shared" si="41"/>
        <v>0.84726000000000001</v>
      </c>
      <c r="BA25" s="70">
        <f t="shared" si="41"/>
        <v>8.2830000000000001E-2</v>
      </c>
      <c r="BB25" s="70">
        <f t="shared" si="41"/>
        <v>0.82962000000000002</v>
      </c>
      <c r="BC25" s="70">
        <f t="shared" si="41"/>
        <v>1.4643600000000001</v>
      </c>
      <c r="BD25" s="70">
        <f t="shared" si="41"/>
        <v>1.0859015370211438</v>
      </c>
      <c r="BE25" s="70">
        <f t="shared" si="41"/>
        <v>-0.24917190946683027</v>
      </c>
      <c r="BF25" s="70">
        <v>-0.72374107191785197</v>
      </c>
      <c r="BG25" s="70">
        <f t="shared" si="40"/>
        <v>-1.2323557525768745</v>
      </c>
      <c r="BH25" s="70">
        <f t="shared" si="40"/>
        <v>-0.2917434462663428</v>
      </c>
      <c r="BI25" s="52"/>
      <c r="BJ25" s="52"/>
      <c r="BK25" s="52"/>
      <c r="BL25" s="52"/>
      <c r="BM25" s="52"/>
      <c r="BN25" s="52"/>
      <c r="BO25" s="52"/>
    </row>
    <row r="26" spans="2:67" ht="14" customHeight="1" x14ac:dyDescent="0.3">
      <c r="B26" s="84" t="s">
        <v>49</v>
      </c>
      <c r="C26" s="68">
        <v>-3.9269999999999999E-2</v>
      </c>
      <c r="D26" s="68">
        <v>2.545E-2</v>
      </c>
      <c r="E26" s="68">
        <v>-5.8300000000000001E-3</v>
      </c>
      <c r="F26" s="68">
        <v>1.3820000000000001E-2</v>
      </c>
      <c r="G26" s="68">
        <v>0.12533</v>
      </c>
      <c r="H26" s="68">
        <v>0.13797999999999999</v>
      </c>
      <c r="I26" s="68">
        <v>0.66878000000000004</v>
      </c>
      <c r="J26" s="68">
        <v>3.0422353898869811E-2</v>
      </c>
      <c r="K26" s="68">
        <v>4.4139999999999999E-2</v>
      </c>
      <c r="L26" s="68">
        <v>0.65239000000000003</v>
      </c>
      <c r="M26" s="70">
        <v>1.6250000000000001E-2</v>
      </c>
      <c r="N26" s="70">
        <v>0.17864061740782108</v>
      </c>
      <c r="O26" s="68">
        <v>-0.10858166812838746</v>
      </c>
      <c r="P26" s="70">
        <v>0.15226000000000001</v>
      </c>
      <c r="Q26" s="70">
        <v>-1.8370000000000001E-2</v>
      </c>
      <c r="R26" s="70">
        <v>5.753711614055234E-2</v>
      </c>
      <c r="S26" s="69">
        <v>0.13258</v>
      </c>
      <c r="T26" s="69">
        <v>0.32651999999999998</v>
      </c>
      <c r="U26" s="69">
        <v>0.13272671032714828</v>
      </c>
      <c r="V26" s="69">
        <v>0.23361328967285167</v>
      </c>
      <c r="W26" s="70">
        <f t="shared" si="41"/>
        <v>0.26144607161115391</v>
      </c>
      <c r="X26" s="70">
        <f t="shared" si="41"/>
        <v>0.27239205585304682</v>
      </c>
      <c r="Y26" s="70">
        <f t="shared" si="41"/>
        <v>0.57230999999999999</v>
      </c>
      <c r="Z26" s="70">
        <f t="shared" si="41"/>
        <v>0.37212358507820598</v>
      </c>
      <c r="AA26" s="70">
        <f t="shared" si="41"/>
        <v>0.26699624788101028</v>
      </c>
      <c r="AB26" s="70">
        <f t="shared" si="41"/>
        <v>0.38169476618411624</v>
      </c>
      <c r="AC26" s="70">
        <f t="shared" si="41"/>
        <v>0.37236057225134234</v>
      </c>
      <c r="AD26" s="70">
        <f t="shared" si="41"/>
        <v>6.4849950704674905E-2</v>
      </c>
      <c r="AE26" s="70">
        <f t="shared" si="41"/>
        <v>-0.10696730904267769</v>
      </c>
      <c r="AF26" s="70">
        <f t="shared" si="41"/>
        <v>-0.27166334484739729</v>
      </c>
      <c r="AG26" s="70">
        <f t="shared" si="41"/>
        <v>2.8137345996439387E-2</v>
      </c>
      <c r="AH26" s="70">
        <f t="shared" si="41"/>
        <v>0.10132139842680531</v>
      </c>
      <c r="AI26" s="70">
        <f t="shared" si="41"/>
        <v>-0.14686460453800704</v>
      </c>
      <c r="AJ26" s="70">
        <v>-8.1922512991740234E-2</v>
      </c>
      <c r="AK26" s="70">
        <v>1.85691029447945E-2</v>
      </c>
      <c r="AL26" s="70">
        <v>-0.51350166000545616</v>
      </c>
      <c r="AM26" s="70">
        <v>-0.232106693951663</v>
      </c>
      <c r="AN26" s="70">
        <f>AN25</f>
        <v>-0.3134546854237209</v>
      </c>
      <c r="AO26" s="70">
        <f t="shared" si="42"/>
        <v>-0.29133915334508487</v>
      </c>
      <c r="AP26" s="70">
        <f t="shared" si="42"/>
        <v>-1.2323557525768745</v>
      </c>
      <c r="AQ26" s="70">
        <f t="shared" si="42"/>
        <v>-0.2917434462663428</v>
      </c>
      <c r="AR26" s="70">
        <f t="shared" si="42"/>
        <v>-0.44497755628136931</v>
      </c>
      <c r="AS26" s="70">
        <f t="shared" si="42"/>
        <v>0</v>
      </c>
      <c r="AT26" s="70">
        <f t="shared" si="42"/>
        <v>0</v>
      </c>
      <c r="AU26" s="73"/>
      <c r="AV26" s="70">
        <f t="shared" si="41"/>
        <v>0.59</v>
      </c>
      <c r="AW26" s="70">
        <f t="shared" si="41"/>
        <v>0.33</v>
      </c>
      <c r="AX26" s="70">
        <f t="shared" si="41"/>
        <v>-5.8300000000000001E-3</v>
      </c>
      <c r="AY26" s="70">
        <f t="shared" si="41"/>
        <v>-0.4</v>
      </c>
      <c r="AZ26" s="70">
        <f t="shared" si="41"/>
        <v>0.84726000000000001</v>
      </c>
      <c r="BA26" s="70">
        <f t="shared" si="41"/>
        <v>8.2830000000000001E-2</v>
      </c>
      <c r="BB26" s="70">
        <f t="shared" si="41"/>
        <v>0.82962000000000002</v>
      </c>
      <c r="BC26" s="70">
        <f t="shared" si="41"/>
        <v>1.4643600000000001</v>
      </c>
      <c r="BD26" s="70">
        <f t="shared" si="41"/>
        <v>1.0859015370211438</v>
      </c>
      <c r="BE26" s="70">
        <f t="shared" si="41"/>
        <v>-0.24917190946683027</v>
      </c>
      <c r="BF26" s="70">
        <v>-0.72374107191785197</v>
      </c>
      <c r="BG26" s="70">
        <f t="shared" si="40"/>
        <v>-1.2323557525768745</v>
      </c>
      <c r="BH26" s="70">
        <f t="shared" si="40"/>
        <v>-0.2917434462663428</v>
      </c>
    </row>
    <row r="27" spans="2:67" ht="14" customHeight="1" x14ac:dyDescent="0.3">
      <c r="B27" s="60" t="s">
        <v>181</v>
      </c>
      <c r="C27" s="74"/>
      <c r="D27" s="74"/>
      <c r="E27" s="74"/>
      <c r="F27" s="74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>
        <f>W11+DFC!D7</f>
        <v>82012</v>
      </c>
      <c r="X27" s="61">
        <f>X11+DFC!E7</f>
        <v>83342</v>
      </c>
      <c r="Y27" s="61">
        <f>Y11+DFC!F7</f>
        <v>105134</v>
      </c>
      <c r="Z27" s="61">
        <f>Z11+DFC!G7</f>
        <v>90469</v>
      </c>
      <c r="AA27" s="61">
        <f>AA11+DFC!H7</f>
        <v>118668</v>
      </c>
      <c r="AB27" s="61">
        <f>AB11+DFC!I7</f>
        <v>110794</v>
      </c>
      <c r="AC27" s="61">
        <f>AC11+DFC!J7</f>
        <v>109071</v>
      </c>
      <c r="AD27" s="61">
        <f>AD11+DFC!K7</f>
        <v>67681</v>
      </c>
      <c r="AE27" s="61">
        <f>AE11+DFC!L7</f>
        <v>50184</v>
      </c>
      <c r="AF27" s="61">
        <f>AF11+DFC!M7</f>
        <v>63448</v>
      </c>
      <c r="AG27" s="61">
        <f>AG11+DFC!N7</f>
        <v>94740</v>
      </c>
      <c r="AH27" s="61">
        <f>AH11+DFC!O7</f>
        <v>65365</v>
      </c>
      <c r="AI27" s="61">
        <f>AI11+DFC!P7</f>
        <v>81419</v>
      </c>
      <c r="AJ27" s="61">
        <v>91530.929518594712</v>
      </c>
      <c r="AK27" s="61">
        <v>103139.27083353628</v>
      </c>
      <c r="AL27" s="61">
        <v>37413.866783885511</v>
      </c>
      <c r="AM27" s="61">
        <v>75691.639366936331</v>
      </c>
      <c r="AN27" s="61">
        <v>95193</v>
      </c>
      <c r="AO27" s="61">
        <v>97524.334749488393</v>
      </c>
      <c r="AP27" s="61">
        <v>52794.884913053058</v>
      </c>
      <c r="AQ27" s="61">
        <v>94629.292823738273</v>
      </c>
      <c r="AR27" s="61">
        <v>92994.432116745069</v>
      </c>
      <c r="AS27" s="61"/>
      <c r="AT27" s="61"/>
      <c r="AU27" s="73"/>
      <c r="AV27" s="61"/>
      <c r="AW27" s="61"/>
      <c r="AX27" s="61"/>
      <c r="AY27" s="62"/>
      <c r="AZ27" s="62"/>
      <c r="BA27" s="62"/>
      <c r="BB27" s="62"/>
      <c r="BC27" s="62">
        <v>360908.60487435188</v>
      </c>
      <c r="BD27" s="85">
        <v>406207.81015493476</v>
      </c>
      <c r="BE27" s="85">
        <v>273704.05736803298</v>
      </c>
      <c r="BF27" s="61">
        <v>313496.5222047625</v>
      </c>
      <c r="BG27" s="61">
        <v>268408.98659018474</v>
      </c>
      <c r="BH27" s="61">
        <f t="shared" si="40"/>
        <v>94629.292823738273</v>
      </c>
      <c r="BI27" s="75"/>
      <c r="BJ27" s="75"/>
      <c r="BK27" s="75"/>
      <c r="BL27" s="75"/>
      <c r="BM27" s="75"/>
      <c r="BN27" s="75"/>
      <c r="BO27" s="75"/>
    </row>
    <row r="28" spans="2:67" ht="14" customHeight="1" x14ac:dyDescent="0.3">
      <c r="B28" s="54" t="s">
        <v>183</v>
      </c>
      <c r="C28" s="76"/>
      <c r="D28" s="76"/>
      <c r="E28" s="76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8">
        <f t="shared" ref="W28:AN28" si="43">W27/W4</f>
        <v>0.19695816212088099</v>
      </c>
      <c r="X28" s="78">
        <f t="shared" si="43"/>
        <v>0.17951540189677789</v>
      </c>
      <c r="Y28" s="78">
        <f t="shared" si="43"/>
        <v>0.20242211867996457</v>
      </c>
      <c r="Z28" s="78">
        <f t="shared" si="43"/>
        <v>0.17666517605200618</v>
      </c>
      <c r="AA28" s="78">
        <f t="shared" si="43"/>
        <v>0.22605366174243507</v>
      </c>
      <c r="AB28" s="78">
        <f t="shared" si="43"/>
        <v>0.19186503607188748</v>
      </c>
      <c r="AC28" s="78">
        <f t="shared" si="43"/>
        <v>0.18241615991330001</v>
      </c>
      <c r="AD28" s="78">
        <f t="shared" si="43"/>
        <v>0.13635905742791291</v>
      </c>
      <c r="AE28" s="78">
        <f t="shared" si="43"/>
        <v>0.10288856404189843</v>
      </c>
      <c r="AF28" s="78">
        <f t="shared" si="43"/>
        <v>0.11560697854507357</v>
      </c>
      <c r="AG28" s="78">
        <f t="shared" si="43"/>
        <v>0.15842200049161989</v>
      </c>
      <c r="AH28" s="78">
        <f t="shared" si="43"/>
        <v>0.11751328125702266</v>
      </c>
      <c r="AI28" s="78">
        <f t="shared" si="43"/>
        <v>0.15494893016935735</v>
      </c>
      <c r="AJ28" s="78">
        <f t="shared" si="43"/>
        <v>0.15538077412654536</v>
      </c>
      <c r="AK28" s="78">
        <f t="shared" si="43"/>
        <v>0.15589416962194003</v>
      </c>
      <c r="AL28" s="78">
        <f t="shared" si="43"/>
        <v>5.9229520804788389E-2</v>
      </c>
      <c r="AM28" s="78">
        <f t="shared" si="43"/>
        <v>0.12788882305114654</v>
      </c>
      <c r="AN28" s="78">
        <f t="shared" si="43"/>
        <v>0.13860488006592953</v>
      </c>
      <c r="AO28" s="78">
        <f t="shared" ref="AO28:AT28" si="44">AO27/AO4</f>
        <v>0.14235715979944821</v>
      </c>
      <c r="AP28" s="78">
        <f t="shared" si="44"/>
        <v>8.2179852642623188E-2</v>
      </c>
      <c r="AQ28" s="78">
        <f t="shared" si="44"/>
        <v>0.15845892449364649</v>
      </c>
      <c r="AR28" s="78">
        <f t="shared" si="44"/>
        <v>0.14278783392741501</v>
      </c>
      <c r="AS28" s="78" t="e">
        <f t="shared" si="44"/>
        <v>#DIV/0!</v>
      </c>
      <c r="AT28" s="78" t="e">
        <f t="shared" si="44"/>
        <v>#DIV/0!</v>
      </c>
      <c r="AU28" s="73"/>
      <c r="AV28" s="76"/>
      <c r="AW28" s="76"/>
      <c r="AX28" s="76"/>
      <c r="AY28" s="79"/>
      <c r="AZ28" s="79"/>
      <c r="BA28" s="79"/>
      <c r="BB28" s="79"/>
      <c r="BC28" s="78">
        <f t="shared" ref="BC28:BG28" si="45">BC27/BC4</f>
        <v>0.18874719350459038</v>
      </c>
      <c r="BD28" s="78">
        <f t="shared" si="45"/>
        <v>0.18491888906715848</v>
      </c>
      <c r="BE28" s="78">
        <f t="shared" si="45"/>
        <v>0.12493144499676059</v>
      </c>
      <c r="BF28" s="78">
        <f t="shared" si="45"/>
        <v>0.13020007517414714</v>
      </c>
      <c r="BG28" s="78">
        <f t="shared" si="45"/>
        <v>0.10299069223627542</v>
      </c>
      <c r="BH28" s="78">
        <f t="shared" ref="BH28" si="46">BH27/BH4</f>
        <v>7.5796694511918089E-2</v>
      </c>
      <c r="BI28" s="75"/>
      <c r="BJ28" s="75"/>
      <c r="BK28" s="75"/>
      <c r="BL28" s="75"/>
      <c r="BM28" s="75"/>
      <c r="BN28" s="75"/>
      <c r="BO28" s="75"/>
    </row>
    <row r="29" spans="2:67" ht="14" customHeight="1" x14ac:dyDescent="0.3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</row>
    <row r="30" spans="2:67" ht="14" customHeight="1" x14ac:dyDescent="0.3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</row>
    <row r="31" spans="2:67" ht="14" customHeight="1" x14ac:dyDescent="0.3"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8"/>
      <c r="AM31" s="87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</row>
    <row r="32" spans="2:67" ht="14" customHeight="1" x14ac:dyDescent="0.3">
      <c r="B32" s="81"/>
      <c r="H32" s="81"/>
      <c r="I32" s="81"/>
      <c r="J32" s="81"/>
      <c r="K32" s="81"/>
      <c r="L32" s="82"/>
      <c r="M32" s="81"/>
      <c r="N32" s="81"/>
      <c r="O32" s="81"/>
      <c r="P32" s="81"/>
      <c r="R32" s="81"/>
      <c r="S32" s="81"/>
      <c r="T32" s="80"/>
      <c r="U32" s="80"/>
      <c r="V32" s="80"/>
      <c r="W32" s="81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U32" s="80"/>
      <c r="AY32" s="80"/>
      <c r="AZ32" s="80"/>
      <c r="BA32" s="80"/>
      <c r="BB32" s="81"/>
      <c r="BC32" s="81"/>
      <c r="BD32" s="81"/>
      <c r="BE32" s="81"/>
      <c r="BF32" s="81"/>
      <c r="BG32" s="81"/>
      <c r="BH32" s="81"/>
    </row>
    <row r="33" spans="2:60" ht="14" customHeight="1" x14ac:dyDescent="0.3">
      <c r="B33" s="81"/>
      <c r="H33" s="81"/>
      <c r="I33" s="81"/>
      <c r="J33" s="81"/>
      <c r="K33" s="81"/>
      <c r="L33" s="82"/>
      <c r="M33" s="81"/>
      <c r="N33" s="81"/>
      <c r="O33" s="81"/>
      <c r="P33" s="81"/>
      <c r="R33" s="81"/>
      <c r="S33" s="81"/>
      <c r="T33" s="80"/>
      <c r="U33" s="80"/>
      <c r="V33" s="80"/>
      <c r="W33" s="81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U33" s="80"/>
      <c r="AY33" s="80"/>
      <c r="AZ33" s="80"/>
      <c r="BA33" s="80"/>
      <c r="BB33" s="81"/>
      <c r="BC33" s="81"/>
      <c r="BD33" s="81"/>
      <c r="BE33" s="81"/>
      <c r="BF33" s="81"/>
      <c r="BG33" s="81"/>
      <c r="BH33" s="81"/>
    </row>
    <row r="34" spans="2:60" ht="14" customHeight="1" x14ac:dyDescent="0.3">
      <c r="B34" s="81"/>
      <c r="H34" s="81"/>
      <c r="I34" s="81"/>
      <c r="J34" s="81"/>
      <c r="K34" s="81"/>
      <c r="L34" s="82"/>
      <c r="M34" s="81"/>
      <c r="N34" s="81"/>
      <c r="O34" s="81"/>
      <c r="P34" s="81"/>
      <c r="R34" s="81"/>
      <c r="S34" s="81"/>
      <c r="T34" s="80"/>
      <c r="U34" s="80"/>
      <c r="V34" s="80"/>
      <c r="W34" s="81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U34" s="80"/>
      <c r="AY34" s="80"/>
      <c r="AZ34" s="80"/>
      <c r="BA34" s="80"/>
      <c r="BB34" s="81"/>
      <c r="BC34" s="81"/>
      <c r="BD34" s="81"/>
      <c r="BE34" s="81"/>
      <c r="BF34" s="81"/>
      <c r="BG34" s="81"/>
      <c r="BH34" s="81"/>
    </row>
    <row r="35" spans="2:60" ht="14" customHeight="1" x14ac:dyDescent="0.3">
      <c r="B35" s="81"/>
      <c r="H35" s="81"/>
      <c r="I35" s="81"/>
      <c r="J35" s="81"/>
      <c r="K35" s="81"/>
      <c r="L35" s="82"/>
      <c r="M35" s="81"/>
      <c r="N35" s="81"/>
      <c r="O35" s="81"/>
      <c r="P35" s="81"/>
      <c r="R35" s="81"/>
      <c r="S35" s="81"/>
      <c r="T35" s="80"/>
      <c r="U35" s="80"/>
      <c r="V35" s="80"/>
      <c r="W35" s="81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U35" s="80"/>
      <c r="AY35" s="80"/>
      <c r="AZ35" s="80"/>
      <c r="BA35" s="80"/>
      <c r="BB35" s="81"/>
      <c r="BC35" s="81"/>
      <c r="BD35" s="81"/>
      <c r="BE35" s="81"/>
      <c r="BF35" s="81"/>
      <c r="BG35" s="81"/>
      <c r="BH35" s="81"/>
    </row>
    <row r="36" spans="2:60" ht="14" customHeight="1" x14ac:dyDescent="0.3">
      <c r="B36" s="81"/>
      <c r="H36" s="81"/>
      <c r="I36" s="81"/>
      <c r="J36" s="81"/>
      <c r="K36" s="81"/>
      <c r="L36" s="82"/>
      <c r="M36" s="81"/>
      <c r="N36" s="81"/>
      <c r="O36" s="81"/>
      <c r="P36" s="81"/>
      <c r="R36" s="81"/>
      <c r="S36" s="81"/>
      <c r="T36" s="80"/>
      <c r="U36" s="80"/>
      <c r="V36" s="80"/>
      <c r="W36" s="81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U36" s="80"/>
      <c r="AY36" s="80"/>
      <c r="AZ36" s="80"/>
      <c r="BA36" s="80"/>
      <c r="BB36" s="81"/>
      <c r="BC36" s="81"/>
      <c r="BD36" s="81"/>
      <c r="BE36" s="81"/>
      <c r="BF36" s="81"/>
      <c r="BG36" s="81"/>
      <c r="BH36" s="81"/>
    </row>
    <row r="37" spans="2:60" ht="14" customHeight="1" x14ac:dyDescent="0.3">
      <c r="B37" s="81"/>
      <c r="H37" s="81"/>
      <c r="I37" s="81"/>
      <c r="J37" s="81"/>
      <c r="K37" s="81"/>
      <c r="L37" s="82"/>
      <c r="M37" s="81"/>
      <c r="N37" s="81"/>
      <c r="O37" s="81"/>
      <c r="P37" s="81"/>
      <c r="R37" s="81"/>
      <c r="S37" s="81"/>
      <c r="T37" s="80"/>
      <c r="U37" s="80"/>
      <c r="V37" s="80"/>
      <c r="W37" s="81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U37" s="80"/>
      <c r="AY37" s="80"/>
      <c r="AZ37" s="80"/>
      <c r="BA37" s="80"/>
      <c r="BB37" s="81"/>
      <c r="BC37" s="81"/>
      <c r="BD37" s="81"/>
      <c r="BE37" s="81"/>
      <c r="BF37" s="81"/>
      <c r="BG37" s="81"/>
      <c r="BH37" s="81"/>
    </row>
    <row r="38" spans="2:60" ht="14" customHeight="1" x14ac:dyDescent="0.3">
      <c r="B38" s="81"/>
      <c r="H38" s="81"/>
      <c r="I38" s="81"/>
      <c r="J38" s="81"/>
      <c r="K38" s="81"/>
      <c r="L38" s="82"/>
      <c r="M38" s="81"/>
      <c r="N38" s="81"/>
      <c r="O38" s="81"/>
      <c r="P38" s="81"/>
      <c r="R38" s="81"/>
      <c r="S38" s="81"/>
      <c r="T38" s="80"/>
      <c r="U38" s="80"/>
      <c r="V38" s="80"/>
      <c r="W38" s="81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U38" s="80"/>
      <c r="AY38" s="80"/>
      <c r="AZ38" s="80"/>
      <c r="BA38" s="80"/>
      <c r="BB38" s="81"/>
      <c r="BC38" s="81"/>
      <c r="BD38" s="81"/>
      <c r="BE38" s="81"/>
      <c r="BF38" s="81"/>
      <c r="BG38" s="81"/>
      <c r="BH38" s="81"/>
    </row>
    <row r="39" spans="2:60" ht="14" customHeight="1" x14ac:dyDescent="0.3">
      <c r="B39" s="81"/>
      <c r="H39" s="81"/>
      <c r="I39" s="81"/>
      <c r="J39" s="81"/>
      <c r="K39" s="81"/>
      <c r="L39" s="82"/>
      <c r="M39" s="81"/>
      <c r="N39" s="81"/>
      <c r="O39" s="81"/>
      <c r="P39" s="81"/>
      <c r="R39" s="81"/>
      <c r="S39" s="81"/>
      <c r="T39" s="80"/>
      <c r="U39" s="80"/>
      <c r="V39" s="80"/>
      <c r="W39" s="81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U39" s="80"/>
      <c r="AY39" s="80"/>
      <c r="AZ39" s="80"/>
      <c r="BA39" s="80"/>
      <c r="BB39" s="81"/>
      <c r="BC39" s="81"/>
      <c r="BD39" s="81"/>
      <c r="BE39" s="81"/>
      <c r="BF39" s="81"/>
      <c r="BG39" s="81"/>
      <c r="BH39" s="81"/>
    </row>
    <row r="40" spans="2:60" ht="14" customHeight="1" x14ac:dyDescent="0.3">
      <c r="B40" s="81"/>
      <c r="H40" s="81"/>
      <c r="I40" s="81"/>
      <c r="J40" s="81"/>
      <c r="K40" s="81"/>
      <c r="L40" s="82"/>
      <c r="M40" s="81"/>
      <c r="N40" s="81"/>
      <c r="O40" s="81"/>
      <c r="P40" s="81"/>
      <c r="R40" s="81"/>
      <c r="S40" s="81"/>
      <c r="T40" s="80"/>
      <c r="U40" s="80"/>
      <c r="V40" s="80"/>
      <c r="W40" s="81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U40" s="80"/>
      <c r="AY40" s="80"/>
      <c r="AZ40" s="80"/>
      <c r="BA40" s="80"/>
      <c r="BB40" s="81"/>
      <c r="BC40" s="81"/>
      <c r="BD40" s="81"/>
      <c r="BE40" s="81"/>
      <c r="BF40" s="81"/>
      <c r="BG40" s="81"/>
      <c r="BH40" s="81"/>
    </row>
    <row r="41" spans="2:60" ht="14" customHeight="1" x14ac:dyDescent="0.3">
      <c r="B41" s="81"/>
      <c r="H41" s="81"/>
      <c r="I41" s="81"/>
      <c r="J41" s="81"/>
      <c r="K41" s="81"/>
      <c r="L41" s="82"/>
      <c r="M41" s="81"/>
      <c r="N41" s="81"/>
      <c r="O41" s="81"/>
      <c r="P41" s="81"/>
      <c r="R41" s="81"/>
      <c r="S41" s="81"/>
      <c r="T41" s="80"/>
      <c r="U41" s="80"/>
      <c r="V41" s="80"/>
      <c r="W41" s="81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U41" s="80"/>
      <c r="AY41" s="80"/>
      <c r="AZ41" s="80"/>
      <c r="BA41" s="80"/>
      <c r="BB41" s="81"/>
      <c r="BC41" s="81"/>
      <c r="BD41" s="81"/>
      <c r="BE41" s="81"/>
      <c r="BF41" s="81"/>
      <c r="BG41" s="81"/>
      <c r="BH41" s="81"/>
    </row>
    <row r="42" spans="2:60" ht="14" customHeight="1" x14ac:dyDescent="0.3">
      <c r="B42" s="81"/>
      <c r="H42" s="81"/>
      <c r="I42" s="81"/>
      <c r="J42" s="81"/>
      <c r="K42" s="81"/>
      <c r="L42" s="82"/>
      <c r="M42" s="81"/>
      <c r="N42" s="81"/>
      <c r="O42" s="81"/>
      <c r="P42" s="81"/>
      <c r="R42" s="81"/>
      <c r="S42" s="81"/>
      <c r="T42" s="80"/>
      <c r="U42" s="80"/>
      <c r="V42" s="80"/>
      <c r="W42" s="81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U42" s="80"/>
      <c r="AY42" s="80"/>
      <c r="AZ42" s="80"/>
      <c r="BA42" s="80"/>
      <c r="BB42" s="81"/>
      <c r="BC42" s="81"/>
      <c r="BD42" s="81"/>
      <c r="BE42" s="81"/>
      <c r="BF42" s="81"/>
      <c r="BG42" s="81"/>
      <c r="BH42" s="81"/>
    </row>
    <row r="43" spans="2:60" ht="14" customHeight="1" x14ac:dyDescent="0.3">
      <c r="B43" s="81"/>
      <c r="H43" s="81"/>
      <c r="I43" s="81"/>
      <c r="J43" s="81"/>
      <c r="K43" s="81"/>
      <c r="L43" s="82"/>
      <c r="M43" s="81"/>
      <c r="N43" s="81"/>
      <c r="O43" s="81"/>
      <c r="P43" s="81"/>
      <c r="R43" s="81"/>
      <c r="S43" s="81"/>
      <c r="T43" s="80"/>
      <c r="U43" s="80"/>
      <c r="V43" s="80"/>
      <c r="W43" s="81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U43" s="80"/>
      <c r="AY43" s="80"/>
      <c r="AZ43" s="80"/>
      <c r="BA43" s="80"/>
      <c r="BB43" s="81"/>
      <c r="BC43" s="81"/>
      <c r="BD43" s="81"/>
      <c r="BE43" s="81"/>
      <c r="BF43" s="81"/>
      <c r="BG43" s="81"/>
      <c r="BH43" s="81"/>
    </row>
    <row r="44" spans="2:60" ht="14" customHeight="1" x14ac:dyDescent="0.3">
      <c r="B44" s="81"/>
      <c r="H44" s="81"/>
      <c r="I44" s="81"/>
      <c r="J44" s="81"/>
      <c r="K44" s="81"/>
      <c r="L44" s="82"/>
      <c r="M44" s="81"/>
      <c r="N44" s="81"/>
      <c r="O44" s="81"/>
      <c r="P44" s="81"/>
      <c r="R44" s="81"/>
      <c r="S44" s="81"/>
      <c r="T44" s="80"/>
      <c r="U44" s="80"/>
      <c r="V44" s="80"/>
      <c r="W44" s="81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U44" s="80"/>
      <c r="AY44" s="80"/>
      <c r="AZ44" s="80"/>
      <c r="BA44" s="80"/>
      <c r="BB44" s="81"/>
      <c r="BC44" s="81"/>
      <c r="BD44" s="81"/>
      <c r="BE44" s="81"/>
      <c r="BF44" s="81"/>
      <c r="BG44" s="81"/>
      <c r="BH44" s="81"/>
    </row>
    <row r="45" spans="2:60" ht="14" customHeight="1" x14ac:dyDescent="0.3">
      <c r="B45" s="81"/>
      <c r="H45" s="81"/>
      <c r="I45" s="81"/>
      <c r="J45" s="81"/>
      <c r="K45" s="81"/>
      <c r="L45" s="82"/>
      <c r="M45" s="81"/>
      <c r="N45" s="81"/>
      <c r="O45" s="81"/>
      <c r="P45" s="81"/>
      <c r="R45" s="81"/>
      <c r="S45" s="81"/>
      <c r="T45" s="80"/>
      <c r="U45" s="80"/>
      <c r="V45" s="80"/>
      <c r="W45" s="81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U45" s="80"/>
      <c r="AY45" s="80"/>
      <c r="AZ45" s="80"/>
      <c r="BA45" s="80"/>
      <c r="BB45" s="81"/>
      <c r="BC45" s="81"/>
      <c r="BD45" s="81"/>
      <c r="BE45" s="81"/>
      <c r="BF45" s="81"/>
      <c r="BG45" s="81"/>
      <c r="BH45" s="81"/>
    </row>
    <row r="46" spans="2:60" ht="14" customHeight="1" x14ac:dyDescent="0.3">
      <c r="B46" s="81"/>
      <c r="H46" s="81"/>
      <c r="I46" s="81"/>
      <c r="J46" s="81"/>
      <c r="K46" s="81"/>
      <c r="L46" s="82"/>
      <c r="M46" s="81"/>
      <c r="N46" s="81"/>
      <c r="O46" s="81"/>
      <c r="P46" s="81"/>
      <c r="R46" s="81"/>
      <c r="S46" s="81"/>
      <c r="T46" s="80"/>
      <c r="U46" s="80"/>
      <c r="V46" s="80"/>
      <c r="W46" s="81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U46" s="80"/>
      <c r="AY46" s="80"/>
      <c r="AZ46" s="80"/>
      <c r="BA46" s="80"/>
      <c r="BB46" s="81"/>
      <c r="BC46" s="81"/>
      <c r="BD46" s="81"/>
      <c r="BE46" s="81"/>
      <c r="BF46" s="81"/>
      <c r="BG46" s="81"/>
      <c r="BH46" s="81"/>
    </row>
    <row r="47" spans="2:60" ht="14" customHeight="1" x14ac:dyDescent="0.3">
      <c r="B47" s="81"/>
      <c r="H47" s="81"/>
      <c r="I47" s="81"/>
      <c r="J47" s="81"/>
      <c r="K47" s="81"/>
      <c r="L47" s="82"/>
      <c r="M47" s="81"/>
      <c r="N47" s="81"/>
      <c r="O47" s="81"/>
      <c r="P47" s="81"/>
      <c r="R47" s="81"/>
      <c r="S47" s="81"/>
      <c r="T47" s="80"/>
      <c r="U47" s="80"/>
      <c r="V47" s="80"/>
      <c r="W47" s="81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U47" s="80"/>
      <c r="AY47" s="80"/>
      <c r="AZ47" s="80"/>
      <c r="BA47" s="80"/>
      <c r="BB47" s="81"/>
      <c r="BC47" s="81"/>
      <c r="BD47" s="81"/>
      <c r="BE47" s="81"/>
      <c r="BF47" s="81"/>
      <c r="BG47" s="81"/>
      <c r="BH47" s="81"/>
    </row>
    <row r="48" spans="2:60" ht="14" customHeight="1" x14ac:dyDescent="0.3">
      <c r="B48" s="81"/>
      <c r="H48" s="81"/>
      <c r="I48" s="81"/>
      <c r="J48" s="81"/>
      <c r="K48" s="81"/>
      <c r="L48" s="82"/>
      <c r="M48" s="81"/>
      <c r="N48" s="81"/>
      <c r="O48" s="81"/>
      <c r="P48" s="81"/>
      <c r="R48" s="81"/>
      <c r="S48" s="81"/>
      <c r="T48" s="80"/>
      <c r="U48" s="80"/>
      <c r="V48" s="80"/>
      <c r="W48" s="81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U48" s="80"/>
      <c r="AY48" s="80"/>
      <c r="AZ48" s="80"/>
      <c r="BA48" s="80"/>
      <c r="BB48" s="81"/>
      <c r="BC48" s="81"/>
      <c r="BD48" s="81"/>
      <c r="BE48" s="81"/>
      <c r="BF48" s="81"/>
      <c r="BG48" s="81"/>
      <c r="BH48" s="81"/>
    </row>
    <row r="49" spans="2:60" ht="14" customHeight="1" x14ac:dyDescent="0.3">
      <c r="B49" s="81"/>
      <c r="H49" s="81"/>
      <c r="I49" s="81"/>
      <c r="J49" s="81"/>
      <c r="K49" s="81"/>
      <c r="L49" s="82"/>
      <c r="M49" s="81"/>
      <c r="N49" s="81"/>
      <c r="O49" s="81"/>
      <c r="P49" s="81"/>
      <c r="R49" s="81"/>
      <c r="S49" s="81"/>
      <c r="T49" s="80"/>
      <c r="U49" s="80"/>
      <c r="V49" s="80"/>
      <c r="W49" s="81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U49" s="80"/>
      <c r="AY49" s="80"/>
      <c r="AZ49" s="80"/>
      <c r="BA49" s="80"/>
      <c r="BB49" s="81"/>
      <c r="BC49" s="81"/>
      <c r="BD49" s="81"/>
      <c r="BE49" s="81"/>
      <c r="BF49" s="81"/>
      <c r="BG49" s="81"/>
      <c r="BH49" s="81"/>
    </row>
    <row r="50" spans="2:60" ht="14" customHeight="1" x14ac:dyDescent="0.3">
      <c r="B50" s="81"/>
      <c r="H50" s="81"/>
      <c r="I50" s="81"/>
      <c r="J50" s="81"/>
      <c r="K50" s="81"/>
      <c r="L50" s="82"/>
      <c r="M50" s="81"/>
      <c r="N50" s="81"/>
      <c r="O50" s="81"/>
      <c r="P50" s="81"/>
      <c r="R50" s="81"/>
      <c r="S50" s="81"/>
      <c r="T50" s="80"/>
      <c r="U50" s="80"/>
      <c r="V50" s="80"/>
      <c r="W50" s="81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U50" s="80"/>
      <c r="AY50" s="80"/>
      <c r="AZ50" s="80"/>
      <c r="BA50" s="80"/>
      <c r="BB50" s="81"/>
      <c r="BC50" s="81"/>
      <c r="BD50" s="81"/>
      <c r="BE50" s="81"/>
      <c r="BF50" s="81"/>
      <c r="BG50" s="81"/>
      <c r="BH50" s="81"/>
    </row>
    <row r="51" spans="2:60" ht="14" customHeight="1" x14ac:dyDescent="0.3">
      <c r="B51" s="81"/>
      <c r="H51" s="81"/>
      <c r="I51" s="81"/>
      <c r="J51" s="81"/>
      <c r="K51" s="81"/>
      <c r="L51" s="82"/>
      <c r="M51" s="81"/>
      <c r="N51" s="81"/>
      <c r="O51" s="81"/>
      <c r="P51" s="81"/>
      <c r="R51" s="81"/>
      <c r="S51" s="81"/>
      <c r="T51" s="80"/>
      <c r="U51" s="80"/>
      <c r="V51" s="80"/>
      <c r="W51" s="81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U51" s="80"/>
      <c r="AY51" s="80"/>
      <c r="AZ51" s="80"/>
      <c r="BA51" s="80"/>
      <c r="BB51" s="81"/>
      <c r="BC51" s="81"/>
      <c r="BD51" s="81"/>
      <c r="BE51" s="81"/>
      <c r="BF51" s="81"/>
      <c r="BG51" s="81"/>
      <c r="BH51" s="81"/>
    </row>
    <row r="52" spans="2:60" ht="14" customHeight="1" x14ac:dyDescent="0.3">
      <c r="B52" s="81"/>
      <c r="H52" s="81"/>
      <c r="I52" s="81"/>
      <c r="J52" s="81"/>
      <c r="K52" s="81"/>
      <c r="L52" s="82"/>
      <c r="M52" s="81"/>
      <c r="N52" s="81"/>
      <c r="O52" s="81"/>
      <c r="P52" s="81"/>
      <c r="R52" s="81"/>
      <c r="S52" s="81"/>
      <c r="T52" s="80"/>
      <c r="U52" s="80"/>
      <c r="V52" s="80"/>
      <c r="W52" s="81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U52" s="80"/>
      <c r="AY52" s="80"/>
      <c r="AZ52" s="80"/>
      <c r="BA52" s="80"/>
      <c r="BB52" s="81"/>
      <c r="BC52" s="81"/>
      <c r="BD52" s="81"/>
      <c r="BE52" s="81"/>
      <c r="BF52" s="81"/>
      <c r="BG52" s="81"/>
      <c r="BH52" s="81"/>
    </row>
    <row r="53" spans="2:60" ht="14" customHeight="1" x14ac:dyDescent="0.3">
      <c r="B53" s="81"/>
      <c r="H53" s="81"/>
      <c r="I53" s="81"/>
      <c r="J53" s="81"/>
      <c r="K53" s="81"/>
      <c r="L53" s="82"/>
      <c r="M53" s="81"/>
      <c r="N53" s="81"/>
      <c r="O53" s="81"/>
      <c r="P53" s="81"/>
      <c r="R53" s="81"/>
      <c r="S53" s="81"/>
      <c r="T53" s="80"/>
      <c r="U53" s="80"/>
      <c r="V53" s="80"/>
      <c r="W53" s="81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U53" s="80"/>
      <c r="AY53" s="80"/>
      <c r="AZ53" s="80"/>
      <c r="BA53" s="80"/>
      <c r="BB53" s="81"/>
      <c r="BC53" s="81"/>
      <c r="BD53" s="81"/>
      <c r="BE53" s="81"/>
      <c r="BF53" s="81"/>
      <c r="BG53" s="81"/>
      <c r="BH53" s="81"/>
    </row>
    <row r="54" spans="2:60" ht="14" customHeight="1" x14ac:dyDescent="0.3">
      <c r="B54" s="81"/>
      <c r="H54" s="81"/>
      <c r="I54" s="81"/>
      <c r="J54" s="81"/>
      <c r="K54" s="81"/>
      <c r="L54" s="82"/>
      <c r="M54" s="81"/>
      <c r="N54" s="81"/>
      <c r="O54" s="81"/>
      <c r="P54" s="81"/>
      <c r="R54" s="81"/>
      <c r="S54" s="81"/>
      <c r="T54" s="80"/>
      <c r="U54" s="80"/>
      <c r="V54" s="80"/>
      <c r="W54" s="81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U54" s="80"/>
      <c r="AY54" s="80"/>
      <c r="AZ54" s="80"/>
      <c r="BA54" s="80"/>
      <c r="BB54" s="81"/>
      <c r="BC54" s="81"/>
      <c r="BD54" s="81"/>
      <c r="BE54" s="81"/>
      <c r="BF54" s="81"/>
      <c r="BG54" s="81"/>
      <c r="BH54" s="81"/>
    </row>
    <row r="55" spans="2:60" ht="14" customHeight="1" x14ac:dyDescent="0.3">
      <c r="B55" s="81"/>
      <c r="H55" s="81"/>
      <c r="I55" s="81"/>
      <c r="J55" s="81"/>
      <c r="K55" s="81"/>
      <c r="L55" s="82"/>
      <c r="M55" s="81"/>
      <c r="N55" s="81"/>
      <c r="O55" s="81"/>
      <c r="P55" s="81"/>
      <c r="R55" s="81"/>
      <c r="S55" s="81"/>
      <c r="T55" s="80"/>
      <c r="U55" s="80"/>
      <c r="V55" s="80"/>
      <c r="W55" s="81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U55" s="80"/>
      <c r="AY55" s="80"/>
      <c r="AZ55" s="80"/>
      <c r="BA55" s="80"/>
      <c r="BB55" s="81"/>
      <c r="BC55" s="81"/>
      <c r="BD55" s="81"/>
      <c r="BE55" s="81"/>
      <c r="BF55" s="81"/>
      <c r="BG55" s="81"/>
      <c r="BH55" s="81"/>
    </row>
    <row r="56" spans="2:60" ht="14" customHeight="1" x14ac:dyDescent="0.3">
      <c r="B56" s="81"/>
      <c r="H56" s="81"/>
      <c r="I56" s="81"/>
      <c r="J56" s="81"/>
      <c r="K56" s="81"/>
      <c r="L56" s="82"/>
      <c r="M56" s="81"/>
      <c r="N56" s="81"/>
      <c r="O56" s="81"/>
      <c r="P56" s="81"/>
      <c r="R56" s="81"/>
      <c r="S56" s="81"/>
      <c r="T56" s="80"/>
      <c r="U56" s="80"/>
      <c r="V56" s="80"/>
      <c r="W56" s="81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U56" s="80"/>
      <c r="AY56" s="80"/>
      <c r="AZ56" s="80"/>
      <c r="BA56" s="80"/>
      <c r="BB56" s="81"/>
      <c r="BC56" s="81"/>
      <c r="BD56" s="81"/>
      <c r="BE56" s="81"/>
      <c r="BF56" s="81"/>
      <c r="BG56" s="81"/>
      <c r="BH56" s="81"/>
    </row>
    <row r="57" spans="2:60" ht="14" customHeight="1" x14ac:dyDescent="0.3">
      <c r="B57" s="81"/>
      <c r="H57" s="81"/>
      <c r="I57" s="81"/>
      <c r="J57" s="81"/>
      <c r="K57" s="81"/>
      <c r="L57" s="82"/>
      <c r="M57" s="81"/>
      <c r="N57" s="81"/>
      <c r="O57" s="81"/>
      <c r="P57" s="81"/>
      <c r="R57" s="81"/>
      <c r="S57" s="81"/>
      <c r="T57" s="80"/>
      <c r="U57" s="80"/>
      <c r="V57" s="80"/>
      <c r="W57" s="81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U57" s="80"/>
      <c r="AY57" s="80"/>
      <c r="AZ57" s="80"/>
      <c r="BA57" s="80"/>
      <c r="BB57" s="81"/>
      <c r="BC57" s="81"/>
      <c r="BD57" s="81"/>
      <c r="BE57" s="81"/>
      <c r="BF57" s="81"/>
      <c r="BG57" s="81"/>
      <c r="BH57" s="81"/>
    </row>
    <row r="58" spans="2:60" ht="14" customHeight="1" x14ac:dyDescent="0.3">
      <c r="B58" s="81"/>
      <c r="H58" s="81"/>
      <c r="I58" s="81"/>
      <c r="J58" s="81"/>
      <c r="K58" s="81"/>
      <c r="L58" s="82"/>
      <c r="M58" s="81"/>
      <c r="N58" s="81"/>
      <c r="O58" s="81"/>
      <c r="P58" s="81"/>
      <c r="R58" s="81"/>
      <c r="S58" s="81"/>
      <c r="T58" s="80"/>
      <c r="U58" s="80"/>
      <c r="V58" s="80"/>
      <c r="W58" s="81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U58" s="80"/>
      <c r="AY58" s="80"/>
      <c r="AZ58" s="80"/>
      <c r="BA58" s="80"/>
      <c r="BB58" s="81"/>
      <c r="BC58" s="81"/>
      <c r="BD58" s="81"/>
      <c r="BE58" s="81"/>
      <c r="BF58" s="81"/>
      <c r="BG58" s="81"/>
      <c r="BH58" s="81"/>
    </row>
    <row r="59" spans="2:60" ht="14" customHeight="1" x14ac:dyDescent="0.3">
      <c r="B59" s="81"/>
      <c r="H59" s="81"/>
      <c r="I59" s="81"/>
      <c r="J59" s="81"/>
      <c r="K59" s="81"/>
      <c r="L59" s="82"/>
      <c r="M59" s="81"/>
      <c r="N59" s="81"/>
      <c r="O59" s="81"/>
      <c r="P59" s="81"/>
      <c r="R59" s="81"/>
      <c r="S59" s="81"/>
      <c r="T59" s="80"/>
      <c r="U59" s="80"/>
      <c r="V59" s="80"/>
      <c r="W59" s="81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U59" s="80"/>
      <c r="AY59" s="80"/>
      <c r="AZ59" s="80"/>
      <c r="BA59" s="80"/>
      <c r="BB59" s="81"/>
      <c r="BC59" s="81"/>
      <c r="BD59" s="81"/>
      <c r="BE59" s="81"/>
      <c r="BF59" s="81"/>
      <c r="BG59" s="81"/>
      <c r="BH59" s="81"/>
    </row>
    <row r="60" spans="2:60" ht="14" customHeight="1" x14ac:dyDescent="0.3">
      <c r="B60" s="81"/>
      <c r="H60" s="81"/>
      <c r="I60" s="81"/>
      <c r="J60" s="81"/>
      <c r="K60" s="81"/>
      <c r="L60" s="82"/>
      <c r="M60" s="81"/>
      <c r="N60" s="81"/>
      <c r="O60" s="81"/>
      <c r="P60" s="81"/>
      <c r="R60" s="81"/>
      <c r="S60" s="81"/>
      <c r="T60" s="80"/>
      <c r="U60" s="80"/>
      <c r="V60" s="80"/>
      <c r="W60" s="81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U60" s="80"/>
      <c r="AY60" s="80"/>
      <c r="AZ60" s="80"/>
      <c r="BA60" s="80"/>
      <c r="BB60" s="81"/>
      <c r="BC60" s="81"/>
      <c r="BD60" s="81"/>
      <c r="BE60" s="81"/>
      <c r="BF60" s="81"/>
      <c r="BG60" s="81"/>
      <c r="BH60" s="81"/>
    </row>
    <row r="61" spans="2:60" ht="14" customHeight="1" x14ac:dyDescent="0.3">
      <c r="B61" s="81"/>
      <c r="H61" s="81"/>
      <c r="I61" s="81"/>
      <c r="J61" s="81"/>
      <c r="K61" s="81"/>
      <c r="L61" s="82"/>
      <c r="M61" s="81"/>
      <c r="N61" s="81"/>
      <c r="O61" s="81"/>
      <c r="P61" s="81"/>
      <c r="R61" s="81"/>
      <c r="S61" s="81"/>
      <c r="T61" s="80"/>
      <c r="U61" s="80"/>
      <c r="V61" s="80"/>
      <c r="W61" s="81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U61" s="80"/>
      <c r="AY61" s="80"/>
      <c r="AZ61" s="80"/>
      <c r="BA61" s="80"/>
      <c r="BB61" s="81"/>
      <c r="BC61" s="81"/>
      <c r="BD61" s="81"/>
      <c r="BE61" s="81"/>
      <c r="BF61" s="81"/>
      <c r="BG61" s="81"/>
      <c r="BH61" s="81"/>
    </row>
    <row r="62" spans="2:60" ht="14" customHeight="1" x14ac:dyDescent="0.3">
      <c r="B62" s="81"/>
      <c r="H62" s="81"/>
      <c r="I62" s="81"/>
      <c r="J62" s="81"/>
      <c r="K62" s="81"/>
      <c r="L62" s="82"/>
      <c r="M62" s="81"/>
      <c r="N62" s="81"/>
      <c r="O62" s="81"/>
      <c r="P62" s="81"/>
      <c r="R62" s="81"/>
      <c r="S62" s="81"/>
      <c r="T62" s="80"/>
      <c r="U62" s="80"/>
      <c r="V62" s="80"/>
      <c r="W62" s="81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U62" s="80"/>
      <c r="AY62" s="80"/>
      <c r="AZ62" s="80"/>
      <c r="BA62" s="80"/>
      <c r="BB62" s="81"/>
      <c r="BC62" s="81"/>
      <c r="BD62" s="81"/>
      <c r="BE62" s="81"/>
      <c r="BF62" s="81"/>
      <c r="BG62" s="81"/>
      <c r="BH62" s="81"/>
    </row>
    <row r="63" spans="2:60" ht="14" customHeight="1" x14ac:dyDescent="0.3">
      <c r="B63" s="81"/>
      <c r="H63" s="81"/>
      <c r="I63" s="81"/>
      <c r="J63" s="81"/>
      <c r="K63" s="81"/>
      <c r="L63" s="82"/>
      <c r="M63" s="81"/>
      <c r="N63" s="81"/>
      <c r="O63" s="81"/>
      <c r="P63" s="81"/>
      <c r="R63" s="81"/>
      <c r="S63" s="81"/>
      <c r="T63" s="80"/>
      <c r="U63" s="80"/>
      <c r="V63" s="80"/>
      <c r="W63" s="81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U63" s="80"/>
      <c r="AY63" s="80"/>
      <c r="AZ63" s="80"/>
      <c r="BA63" s="80"/>
      <c r="BB63" s="81"/>
      <c r="BC63" s="81"/>
      <c r="BD63" s="81"/>
      <c r="BE63" s="81"/>
      <c r="BF63" s="81"/>
      <c r="BG63" s="81"/>
      <c r="BH63" s="81"/>
    </row>
    <row r="64" spans="2:60" ht="14" customHeight="1" x14ac:dyDescent="0.3">
      <c r="B64" s="81"/>
      <c r="H64" s="81"/>
      <c r="I64" s="81"/>
      <c r="J64" s="81"/>
      <c r="K64" s="81"/>
      <c r="L64" s="82"/>
      <c r="M64" s="81"/>
      <c r="N64" s="81"/>
      <c r="O64" s="81"/>
      <c r="P64" s="81"/>
      <c r="R64" s="81"/>
      <c r="S64" s="81"/>
      <c r="T64" s="80"/>
      <c r="U64" s="80"/>
      <c r="V64" s="80"/>
      <c r="W64" s="81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U64" s="80"/>
      <c r="AY64" s="80"/>
      <c r="AZ64" s="80"/>
      <c r="BA64" s="80"/>
      <c r="BB64" s="81"/>
      <c r="BC64" s="81"/>
      <c r="BD64" s="81"/>
      <c r="BE64" s="81"/>
      <c r="BF64" s="81"/>
      <c r="BG64" s="81"/>
      <c r="BH64" s="81"/>
    </row>
    <row r="65" spans="2:60" ht="14" customHeight="1" x14ac:dyDescent="0.3">
      <c r="B65" s="81"/>
      <c r="H65" s="81"/>
      <c r="I65" s="81"/>
      <c r="J65" s="81"/>
      <c r="K65" s="81"/>
      <c r="L65" s="82"/>
      <c r="M65" s="81"/>
      <c r="N65" s="81"/>
      <c r="O65" s="81"/>
      <c r="P65" s="81"/>
      <c r="R65" s="81"/>
      <c r="S65" s="81"/>
      <c r="T65" s="80"/>
      <c r="U65" s="80"/>
      <c r="V65" s="80"/>
      <c r="W65" s="81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U65" s="80"/>
      <c r="AY65" s="80"/>
      <c r="AZ65" s="80"/>
      <c r="BA65" s="80"/>
      <c r="BB65" s="81"/>
      <c r="BC65" s="81"/>
      <c r="BD65" s="81"/>
      <c r="BE65" s="81"/>
      <c r="BF65" s="81"/>
      <c r="BG65" s="81"/>
      <c r="BH65" s="81"/>
    </row>
    <row r="66" spans="2:60" ht="14" customHeight="1" x14ac:dyDescent="0.3">
      <c r="B66" s="81"/>
      <c r="H66" s="81"/>
      <c r="I66" s="81"/>
      <c r="J66" s="81"/>
      <c r="K66" s="81"/>
      <c r="L66" s="82"/>
      <c r="M66" s="81"/>
      <c r="N66" s="81"/>
      <c r="O66" s="81"/>
      <c r="P66" s="81"/>
      <c r="R66" s="81"/>
      <c r="S66" s="81"/>
      <c r="T66" s="80"/>
      <c r="U66" s="80"/>
      <c r="V66" s="80"/>
      <c r="W66" s="81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U66" s="80"/>
      <c r="AY66" s="80"/>
      <c r="AZ66" s="80"/>
      <c r="BA66" s="80"/>
      <c r="BB66" s="81"/>
      <c r="BC66" s="81"/>
      <c r="BD66" s="81"/>
      <c r="BE66" s="81"/>
      <c r="BF66" s="81"/>
      <c r="BG66" s="81"/>
      <c r="BH66" s="81"/>
    </row>
    <row r="67" spans="2:60" ht="14" customHeight="1" x14ac:dyDescent="0.3">
      <c r="B67" s="81"/>
      <c r="H67" s="81"/>
      <c r="I67" s="81"/>
      <c r="J67" s="81"/>
      <c r="K67" s="81"/>
      <c r="L67" s="82"/>
      <c r="M67" s="81"/>
      <c r="N67" s="81"/>
      <c r="O67" s="81"/>
      <c r="P67" s="81"/>
      <c r="R67" s="81"/>
      <c r="S67" s="81"/>
      <c r="T67" s="80"/>
      <c r="U67" s="80"/>
      <c r="V67" s="80"/>
      <c r="W67" s="81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U67" s="80"/>
      <c r="AY67" s="80"/>
      <c r="AZ67" s="80"/>
      <c r="BA67" s="80"/>
      <c r="BB67" s="81"/>
      <c r="BC67" s="81"/>
      <c r="BD67" s="81"/>
      <c r="BE67" s="81"/>
      <c r="BF67" s="81"/>
      <c r="BG67" s="81"/>
      <c r="BH67" s="81"/>
    </row>
    <row r="68" spans="2:60" ht="14" customHeight="1" x14ac:dyDescent="0.3">
      <c r="B68" s="81"/>
      <c r="H68" s="81"/>
      <c r="I68" s="81"/>
      <c r="J68" s="81"/>
      <c r="K68" s="81"/>
      <c r="L68" s="82"/>
      <c r="M68" s="81"/>
      <c r="N68" s="81"/>
      <c r="O68" s="81"/>
      <c r="P68" s="81"/>
      <c r="R68" s="81"/>
      <c r="S68" s="81"/>
      <c r="T68" s="80"/>
      <c r="U68" s="80"/>
      <c r="V68" s="80"/>
      <c r="W68" s="81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U68" s="80"/>
      <c r="AY68" s="80"/>
      <c r="AZ68" s="80"/>
      <c r="BA68" s="80"/>
      <c r="BB68" s="81"/>
      <c r="BC68" s="81"/>
      <c r="BD68" s="81"/>
      <c r="BE68" s="81"/>
      <c r="BF68" s="81"/>
      <c r="BG68" s="81"/>
      <c r="BH68" s="81"/>
    </row>
    <row r="69" spans="2:60" ht="14" customHeight="1" x14ac:dyDescent="0.3">
      <c r="B69" s="81"/>
      <c r="H69" s="81"/>
      <c r="I69" s="81"/>
      <c r="J69" s="81"/>
      <c r="K69" s="81"/>
      <c r="L69" s="82"/>
      <c r="M69" s="81"/>
      <c r="N69" s="81"/>
      <c r="O69" s="81"/>
      <c r="P69" s="81"/>
      <c r="R69" s="81"/>
      <c r="S69" s="81"/>
      <c r="T69" s="80"/>
      <c r="U69" s="80"/>
      <c r="V69" s="80"/>
      <c r="W69" s="81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U69" s="80"/>
      <c r="AY69" s="80"/>
      <c r="AZ69" s="80"/>
      <c r="BA69" s="80"/>
      <c r="BB69" s="81"/>
      <c r="BC69" s="81"/>
      <c r="BD69" s="81"/>
      <c r="BE69" s="81"/>
      <c r="BF69" s="81"/>
      <c r="BG69" s="81"/>
      <c r="BH69" s="81"/>
    </row>
    <row r="70" spans="2:60" ht="14" customHeight="1" x14ac:dyDescent="0.3">
      <c r="B70" s="81"/>
      <c r="H70" s="81"/>
      <c r="I70" s="81"/>
      <c r="J70" s="81"/>
      <c r="K70" s="81"/>
      <c r="L70" s="82"/>
      <c r="M70" s="81"/>
      <c r="N70" s="81"/>
      <c r="O70" s="81"/>
      <c r="P70" s="81"/>
      <c r="R70" s="81"/>
      <c r="S70" s="81"/>
      <c r="T70" s="80"/>
      <c r="U70" s="80"/>
      <c r="V70" s="80"/>
      <c r="W70" s="81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U70" s="80"/>
      <c r="AY70" s="80"/>
      <c r="AZ70" s="80"/>
      <c r="BA70" s="80"/>
      <c r="BB70" s="81"/>
      <c r="BC70" s="81"/>
      <c r="BD70" s="81"/>
      <c r="BE70" s="81"/>
      <c r="BF70" s="81"/>
      <c r="BG70" s="81"/>
      <c r="BH70" s="81"/>
    </row>
    <row r="71" spans="2:60" ht="14" customHeight="1" x14ac:dyDescent="0.3">
      <c r="B71" s="81"/>
      <c r="H71" s="81"/>
      <c r="I71" s="81"/>
      <c r="J71" s="81"/>
      <c r="K71" s="81"/>
      <c r="L71" s="82"/>
      <c r="M71" s="81"/>
      <c r="N71" s="81"/>
      <c r="O71" s="81"/>
      <c r="P71" s="81"/>
      <c r="R71" s="81"/>
      <c r="S71" s="81"/>
      <c r="T71" s="80"/>
      <c r="U71" s="80"/>
      <c r="V71" s="80"/>
      <c r="W71" s="81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U71" s="80"/>
      <c r="AY71" s="80"/>
      <c r="AZ71" s="80"/>
      <c r="BA71" s="80"/>
      <c r="BB71" s="81"/>
      <c r="BC71" s="81"/>
      <c r="BD71" s="81"/>
      <c r="BE71" s="81"/>
      <c r="BF71" s="81"/>
      <c r="BG71" s="81"/>
      <c r="BH71" s="81"/>
    </row>
    <row r="72" spans="2:60" ht="14" customHeight="1" x14ac:dyDescent="0.3">
      <c r="B72" s="81"/>
      <c r="H72" s="81"/>
      <c r="I72" s="81"/>
      <c r="J72" s="81"/>
      <c r="K72" s="81"/>
      <c r="L72" s="82"/>
      <c r="M72" s="81"/>
      <c r="N72" s="81"/>
      <c r="O72" s="81"/>
      <c r="P72" s="81"/>
      <c r="R72" s="81"/>
      <c r="S72" s="81"/>
      <c r="T72" s="80"/>
      <c r="U72" s="80"/>
      <c r="V72" s="80"/>
      <c r="W72" s="81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U72" s="80"/>
      <c r="AY72" s="80"/>
      <c r="AZ72" s="80"/>
      <c r="BA72" s="80"/>
      <c r="BB72" s="81"/>
      <c r="BC72" s="81"/>
      <c r="BD72" s="81"/>
      <c r="BE72" s="81"/>
      <c r="BF72" s="81"/>
      <c r="BG72" s="81"/>
      <c r="BH72" s="81"/>
    </row>
    <row r="73" spans="2:60" ht="14" customHeight="1" x14ac:dyDescent="0.3">
      <c r="B73" s="81"/>
      <c r="H73" s="81"/>
      <c r="I73" s="81"/>
      <c r="J73" s="81"/>
      <c r="K73" s="81"/>
      <c r="L73" s="82"/>
      <c r="M73" s="81"/>
      <c r="N73" s="81"/>
      <c r="O73" s="81"/>
      <c r="P73" s="81"/>
      <c r="R73" s="81"/>
      <c r="S73" s="81"/>
      <c r="T73" s="80"/>
      <c r="U73" s="80"/>
      <c r="V73" s="80"/>
      <c r="W73" s="81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U73" s="80"/>
      <c r="AY73" s="80"/>
      <c r="AZ73" s="80"/>
      <c r="BA73" s="80"/>
      <c r="BB73" s="81"/>
      <c r="BC73" s="81"/>
      <c r="BD73" s="81"/>
      <c r="BE73" s="81"/>
      <c r="BF73" s="81"/>
      <c r="BG73" s="81"/>
      <c r="BH73" s="81"/>
    </row>
    <row r="74" spans="2:60" ht="14" customHeight="1" x14ac:dyDescent="0.3">
      <c r="B74" s="81"/>
      <c r="H74" s="81"/>
      <c r="I74" s="81"/>
      <c r="J74" s="81"/>
      <c r="K74" s="81"/>
      <c r="L74" s="82"/>
      <c r="M74" s="81"/>
      <c r="N74" s="81"/>
      <c r="O74" s="81"/>
      <c r="P74" s="81"/>
      <c r="R74" s="81"/>
      <c r="S74" s="81"/>
      <c r="T74" s="80"/>
      <c r="U74" s="80"/>
      <c r="V74" s="80"/>
      <c r="W74" s="81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U74" s="80"/>
      <c r="AY74" s="80"/>
      <c r="AZ74" s="80"/>
      <c r="BA74" s="80"/>
      <c r="BB74" s="81"/>
      <c r="BC74" s="81"/>
      <c r="BD74" s="81"/>
      <c r="BE74" s="81"/>
      <c r="BF74" s="81"/>
      <c r="BG74" s="81"/>
      <c r="BH74" s="81"/>
    </row>
    <row r="75" spans="2:60" ht="14" customHeight="1" x14ac:dyDescent="0.3">
      <c r="B75" s="81"/>
      <c r="H75" s="81"/>
      <c r="I75" s="81"/>
      <c r="J75" s="81"/>
      <c r="K75" s="81"/>
      <c r="L75" s="82"/>
      <c r="M75" s="81"/>
      <c r="N75" s="81"/>
      <c r="O75" s="81"/>
      <c r="P75" s="81"/>
      <c r="R75" s="81"/>
      <c r="S75" s="81"/>
      <c r="T75" s="80"/>
      <c r="U75" s="80"/>
      <c r="V75" s="80"/>
      <c r="W75" s="81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U75" s="80"/>
      <c r="AY75" s="80"/>
      <c r="AZ75" s="80"/>
      <c r="BA75" s="80"/>
      <c r="BB75" s="81"/>
      <c r="BC75" s="81"/>
      <c r="BD75" s="81"/>
      <c r="BE75" s="81"/>
      <c r="BF75" s="81"/>
      <c r="BG75" s="81"/>
      <c r="BH75" s="81"/>
    </row>
    <row r="76" spans="2:60" ht="14" customHeight="1" x14ac:dyDescent="0.3">
      <c r="B76" s="81"/>
      <c r="H76" s="81"/>
      <c r="I76" s="81"/>
      <c r="J76" s="81"/>
      <c r="K76" s="81"/>
      <c r="L76" s="82"/>
      <c r="M76" s="81"/>
      <c r="N76" s="81"/>
      <c r="O76" s="81"/>
      <c r="P76" s="81"/>
      <c r="R76" s="81"/>
      <c r="S76" s="81"/>
      <c r="T76" s="80"/>
      <c r="U76" s="80"/>
      <c r="V76" s="80"/>
      <c r="W76" s="81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U76" s="80"/>
      <c r="AY76" s="80"/>
      <c r="AZ76" s="80"/>
      <c r="BA76" s="80"/>
      <c r="BB76" s="81"/>
      <c r="BC76" s="81"/>
      <c r="BD76" s="81"/>
      <c r="BE76" s="81"/>
      <c r="BF76" s="81"/>
      <c r="BG76" s="81"/>
      <c r="BH76" s="81"/>
    </row>
    <row r="77" spans="2:60" ht="14" customHeight="1" x14ac:dyDescent="0.3">
      <c r="B77" s="81"/>
      <c r="H77" s="81"/>
      <c r="I77" s="81"/>
      <c r="J77" s="81"/>
      <c r="K77" s="81"/>
      <c r="L77" s="82"/>
      <c r="M77" s="81"/>
      <c r="N77" s="81"/>
      <c r="O77" s="81"/>
      <c r="P77" s="81"/>
      <c r="R77" s="81"/>
      <c r="S77" s="81"/>
      <c r="T77" s="80"/>
      <c r="U77" s="80"/>
      <c r="V77" s="80"/>
      <c r="W77" s="81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U77" s="80"/>
      <c r="AY77" s="80"/>
      <c r="AZ77" s="80"/>
      <c r="BA77" s="80"/>
      <c r="BB77" s="81"/>
      <c r="BC77" s="81"/>
      <c r="BD77" s="81"/>
      <c r="BE77" s="81"/>
      <c r="BF77" s="81"/>
      <c r="BG77" s="81"/>
      <c r="BH77" s="81"/>
    </row>
    <row r="78" spans="2:60" ht="14" customHeight="1" x14ac:dyDescent="0.3">
      <c r="B78" s="81"/>
      <c r="H78" s="81"/>
      <c r="I78" s="81"/>
      <c r="J78" s="81"/>
      <c r="K78" s="81"/>
      <c r="L78" s="82"/>
      <c r="M78" s="81"/>
      <c r="N78" s="81"/>
      <c r="O78" s="81"/>
      <c r="P78" s="81"/>
      <c r="R78" s="81"/>
      <c r="S78" s="81"/>
      <c r="T78" s="80"/>
      <c r="U78" s="80"/>
      <c r="V78" s="80"/>
      <c r="W78" s="81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U78" s="80"/>
      <c r="AY78" s="80"/>
      <c r="AZ78" s="80"/>
      <c r="BA78" s="80"/>
      <c r="BB78" s="81"/>
      <c r="BC78" s="81"/>
      <c r="BD78" s="81"/>
      <c r="BE78" s="81"/>
      <c r="BF78" s="81"/>
      <c r="BG78" s="81"/>
      <c r="BH78" s="81"/>
    </row>
    <row r="79" spans="2:60" ht="14" customHeight="1" x14ac:dyDescent="0.3">
      <c r="B79" s="81"/>
      <c r="H79" s="81"/>
      <c r="I79" s="81"/>
      <c r="J79" s="81"/>
      <c r="K79" s="81"/>
      <c r="L79" s="82"/>
      <c r="M79" s="81"/>
      <c r="N79" s="81"/>
      <c r="O79" s="81"/>
      <c r="P79" s="81"/>
      <c r="R79" s="81"/>
      <c r="S79" s="81"/>
      <c r="T79" s="80"/>
      <c r="U79" s="80"/>
      <c r="V79" s="80"/>
      <c r="W79" s="81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U79" s="80"/>
      <c r="AY79" s="80"/>
      <c r="AZ79" s="80"/>
      <c r="BA79" s="80"/>
      <c r="BB79" s="81"/>
      <c r="BC79" s="81"/>
      <c r="BD79" s="81"/>
      <c r="BE79" s="81"/>
      <c r="BF79" s="81"/>
      <c r="BG79" s="81"/>
      <c r="BH79" s="81"/>
    </row>
    <row r="80" spans="2:60" ht="14" customHeight="1" x14ac:dyDescent="0.3">
      <c r="B80" s="81"/>
      <c r="H80" s="81"/>
      <c r="I80" s="81"/>
      <c r="J80" s="81"/>
      <c r="K80" s="81"/>
      <c r="L80" s="82"/>
      <c r="M80" s="81"/>
      <c r="N80" s="81"/>
      <c r="O80" s="81"/>
      <c r="P80" s="81"/>
      <c r="R80" s="81"/>
      <c r="S80" s="81"/>
      <c r="T80" s="80"/>
      <c r="U80" s="80"/>
      <c r="V80" s="80"/>
      <c r="W80" s="81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U80" s="80"/>
      <c r="AY80" s="80"/>
      <c r="AZ80" s="80"/>
      <c r="BA80" s="80"/>
      <c r="BB80" s="81"/>
      <c r="BC80" s="81"/>
      <c r="BD80" s="81"/>
      <c r="BE80" s="81"/>
      <c r="BF80" s="81"/>
      <c r="BG80" s="81"/>
      <c r="BH80" s="81"/>
    </row>
    <row r="81" spans="2:60" ht="14" customHeight="1" x14ac:dyDescent="0.3">
      <c r="B81" s="81"/>
      <c r="H81" s="81"/>
      <c r="I81" s="81"/>
      <c r="J81" s="81"/>
      <c r="K81" s="81"/>
      <c r="L81" s="82"/>
      <c r="M81" s="81"/>
      <c r="N81" s="81"/>
      <c r="O81" s="81"/>
      <c r="P81" s="81"/>
      <c r="R81" s="81"/>
      <c r="S81" s="81"/>
      <c r="T81" s="80"/>
      <c r="U81" s="80"/>
      <c r="V81" s="80"/>
      <c r="W81" s="81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U81" s="80"/>
      <c r="AY81" s="80"/>
      <c r="AZ81" s="80"/>
      <c r="BA81" s="80"/>
      <c r="BB81" s="81"/>
      <c r="BC81" s="81"/>
      <c r="BD81" s="81"/>
      <c r="BE81" s="81"/>
      <c r="BF81" s="81"/>
      <c r="BG81" s="81"/>
      <c r="BH81" s="81"/>
    </row>
    <row r="82" spans="2:60" ht="14" customHeight="1" x14ac:dyDescent="0.3">
      <c r="B82" s="81"/>
      <c r="H82" s="81"/>
      <c r="I82" s="81"/>
      <c r="J82" s="81"/>
      <c r="K82" s="81"/>
      <c r="L82" s="82"/>
      <c r="M82" s="81"/>
      <c r="N82" s="81"/>
      <c r="O82" s="81"/>
      <c r="P82" s="81"/>
      <c r="R82" s="81"/>
      <c r="S82" s="81"/>
      <c r="T82" s="80"/>
      <c r="U82" s="80"/>
      <c r="V82" s="80"/>
      <c r="W82" s="81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U82" s="80"/>
      <c r="AY82" s="80"/>
      <c r="AZ82" s="80"/>
      <c r="BA82" s="80"/>
      <c r="BB82" s="81"/>
      <c r="BC82" s="81"/>
      <c r="BD82" s="81"/>
      <c r="BE82" s="81"/>
      <c r="BF82" s="81"/>
      <c r="BG82" s="81"/>
      <c r="BH82" s="81"/>
    </row>
    <row r="83" spans="2:60" ht="14" customHeight="1" x14ac:dyDescent="0.3">
      <c r="B83" s="81"/>
      <c r="H83" s="81"/>
      <c r="I83" s="81"/>
      <c r="J83" s="81"/>
      <c r="K83" s="81"/>
      <c r="L83" s="82"/>
      <c r="M83" s="81"/>
      <c r="N83" s="81"/>
      <c r="O83" s="81"/>
      <c r="P83" s="81"/>
      <c r="R83" s="81"/>
      <c r="S83" s="81"/>
      <c r="T83" s="80"/>
      <c r="U83" s="80"/>
      <c r="V83" s="80"/>
      <c r="W83" s="81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U83" s="80"/>
      <c r="AY83" s="80"/>
      <c r="AZ83" s="80"/>
      <c r="BA83" s="80"/>
      <c r="BB83" s="81"/>
      <c r="BC83" s="81"/>
      <c r="BD83" s="81"/>
      <c r="BE83" s="81"/>
      <c r="BF83" s="81"/>
      <c r="BG83" s="81"/>
      <c r="BH83" s="81"/>
    </row>
    <row r="84" spans="2:60" ht="14" customHeight="1" x14ac:dyDescent="0.3">
      <c r="B84" s="81"/>
      <c r="H84" s="81"/>
      <c r="I84" s="81"/>
      <c r="J84" s="81"/>
      <c r="K84" s="81"/>
      <c r="L84" s="82"/>
      <c r="M84" s="81"/>
      <c r="N84" s="81"/>
      <c r="O84" s="81"/>
      <c r="P84" s="81"/>
      <c r="R84" s="81"/>
      <c r="S84" s="81"/>
      <c r="T84" s="80"/>
      <c r="U84" s="80"/>
      <c r="V84" s="80"/>
      <c r="W84" s="81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U84" s="80"/>
      <c r="AY84" s="80"/>
      <c r="AZ84" s="80"/>
      <c r="BA84" s="80"/>
      <c r="BB84" s="81"/>
      <c r="BC84" s="81"/>
      <c r="BD84" s="81"/>
      <c r="BE84" s="81"/>
      <c r="BF84" s="81"/>
      <c r="BG84" s="81"/>
      <c r="BH84" s="81"/>
    </row>
    <row r="85" spans="2:60" ht="14" customHeight="1" x14ac:dyDescent="0.3">
      <c r="B85" s="81"/>
      <c r="H85" s="81"/>
      <c r="I85" s="81"/>
      <c r="J85" s="81"/>
      <c r="K85" s="81"/>
      <c r="L85" s="82"/>
      <c r="M85" s="81"/>
      <c r="N85" s="81"/>
      <c r="O85" s="81"/>
      <c r="P85" s="81"/>
      <c r="R85" s="81"/>
      <c r="S85" s="81"/>
      <c r="T85" s="80"/>
      <c r="U85" s="80"/>
      <c r="V85" s="80"/>
      <c r="W85" s="81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U85" s="80"/>
      <c r="AY85" s="80"/>
      <c r="AZ85" s="80"/>
      <c r="BA85" s="80"/>
      <c r="BB85" s="81"/>
      <c r="BC85" s="81"/>
      <c r="BD85" s="81"/>
      <c r="BE85" s="81"/>
      <c r="BF85" s="81"/>
      <c r="BG85" s="81"/>
      <c r="BH85" s="81"/>
    </row>
    <row r="86" spans="2:60" ht="14" customHeight="1" x14ac:dyDescent="0.3">
      <c r="B86" s="81"/>
      <c r="H86" s="81"/>
      <c r="I86" s="81"/>
      <c r="J86" s="81"/>
      <c r="K86" s="81"/>
      <c r="L86" s="82"/>
      <c r="M86" s="81"/>
      <c r="N86" s="81"/>
      <c r="O86" s="81"/>
      <c r="P86" s="81"/>
      <c r="R86" s="81"/>
      <c r="S86" s="81"/>
      <c r="T86" s="80"/>
      <c r="U86" s="80"/>
      <c r="V86" s="80"/>
      <c r="W86" s="81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U86" s="80"/>
      <c r="AY86" s="80"/>
      <c r="AZ86" s="80"/>
      <c r="BA86" s="80"/>
      <c r="BB86" s="81"/>
      <c r="BC86" s="81"/>
      <c r="BD86" s="81"/>
      <c r="BE86" s="81"/>
      <c r="BF86" s="81"/>
      <c r="BG86" s="81"/>
      <c r="BH86" s="81"/>
    </row>
    <row r="87" spans="2:60" ht="14" customHeight="1" x14ac:dyDescent="0.3">
      <c r="B87" s="81"/>
      <c r="H87" s="81"/>
      <c r="I87" s="81"/>
      <c r="J87" s="81"/>
      <c r="K87" s="81"/>
      <c r="L87" s="82"/>
      <c r="M87" s="81"/>
      <c r="N87" s="81"/>
      <c r="O87" s="81"/>
      <c r="P87" s="81"/>
      <c r="R87" s="81"/>
      <c r="S87" s="81"/>
      <c r="T87" s="80"/>
      <c r="U87" s="80"/>
      <c r="V87" s="80"/>
      <c r="W87" s="81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U87" s="80"/>
      <c r="AY87" s="80"/>
      <c r="AZ87" s="80"/>
      <c r="BA87" s="80"/>
      <c r="BB87" s="81"/>
      <c r="BC87" s="81"/>
      <c r="BD87" s="81"/>
      <c r="BE87" s="81"/>
      <c r="BF87" s="81"/>
      <c r="BG87" s="81"/>
      <c r="BH87" s="81"/>
    </row>
    <row r="88" spans="2:60" ht="14" customHeight="1" x14ac:dyDescent="0.3">
      <c r="B88" s="81"/>
      <c r="H88" s="81"/>
      <c r="I88" s="81"/>
      <c r="J88" s="81"/>
      <c r="K88" s="81"/>
      <c r="L88" s="82"/>
      <c r="M88" s="81"/>
      <c r="N88" s="81"/>
      <c r="O88" s="81"/>
      <c r="P88" s="81"/>
      <c r="R88" s="81"/>
      <c r="S88" s="81"/>
      <c r="T88" s="80"/>
      <c r="U88" s="80"/>
      <c r="V88" s="80"/>
      <c r="W88" s="81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U88" s="80"/>
      <c r="AY88" s="80"/>
      <c r="AZ88" s="80"/>
      <c r="BA88" s="80"/>
      <c r="BB88" s="81"/>
      <c r="BC88" s="81"/>
      <c r="BD88" s="81"/>
      <c r="BE88" s="81"/>
      <c r="BF88" s="81"/>
      <c r="BG88" s="81"/>
      <c r="BH88" s="81"/>
    </row>
    <row r="89" spans="2:60" ht="14" customHeight="1" x14ac:dyDescent="0.3">
      <c r="B89" s="81"/>
      <c r="H89" s="81"/>
      <c r="I89" s="81"/>
      <c r="J89" s="81"/>
      <c r="K89" s="81"/>
      <c r="L89" s="82"/>
      <c r="M89" s="81"/>
      <c r="N89" s="81"/>
      <c r="O89" s="81"/>
      <c r="P89" s="81"/>
      <c r="R89" s="81"/>
      <c r="S89" s="81"/>
      <c r="T89" s="80"/>
      <c r="U89" s="80"/>
      <c r="V89" s="80"/>
      <c r="W89" s="81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U89" s="80"/>
      <c r="AY89" s="80"/>
      <c r="AZ89" s="80"/>
      <c r="BA89" s="80"/>
      <c r="BB89" s="81"/>
      <c r="BC89" s="81"/>
      <c r="BD89" s="81"/>
      <c r="BE89" s="81"/>
      <c r="BF89" s="81"/>
      <c r="BG89" s="81"/>
      <c r="BH89" s="81"/>
    </row>
    <row r="90" spans="2:60" ht="14" customHeight="1" x14ac:dyDescent="0.3">
      <c r="B90" s="81"/>
      <c r="H90" s="81"/>
      <c r="I90" s="81"/>
      <c r="J90" s="81"/>
      <c r="K90" s="81"/>
      <c r="L90" s="82"/>
      <c r="M90" s="81"/>
      <c r="N90" s="81"/>
      <c r="O90" s="81"/>
      <c r="P90" s="81"/>
      <c r="R90" s="81"/>
      <c r="S90" s="81"/>
      <c r="T90" s="80"/>
      <c r="U90" s="80"/>
      <c r="V90" s="80"/>
      <c r="W90" s="81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U90" s="80"/>
      <c r="AY90" s="80"/>
      <c r="AZ90" s="80"/>
      <c r="BA90" s="80"/>
      <c r="BB90" s="81"/>
      <c r="BC90" s="81"/>
      <c r="BD90" s="81"/>
      <c r="BE90" s="81"/>
      <c r="BF90" s="81"/>
      <c r="BG90" s="81"/>
      <c r="BH90" s="81"/>
    </row>
    <row r="91" spans="2:60" ht="14" customHeight="1" x14ac:dyDescent="0.3">
      <c r="B91" s="81"/>
      <c r="H91" s="81"/>
      <c r="I91" s="81"/>
      <c r="J91" s="81"/>
      <c r="K91" s="81"/>
      <c r="L91" s="82"/>
      <c r="M91" s="81"/>
      <c r="N91" s="81"/>
      <c r="O91" s="81"/>
      <c r="P91" s="81"/>
      <c r="R91" s="81"/>
      <c r="S91" s="81"/>
      <c r="T91" s="80"/>
      <c r="U91" s="80"/>
      <c r="V91" s="80"/>
      <c r="W91" s="81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U91" s="80"/>
      <c r="AY91" s="80"/>
      <c r="AZ91" s="80"/>
      <c r="BA91" s="80"/>
      <c r="BB91" s="81"/>
      <c r="BC91" s="81"/>
      <c r="BD91" s="81"/>
      <c r="BE91" s="81"/>
      <c r="BF91" s="81"/>
      <c r="BG91" s="81"/>
      <c r="BH91" s="81"/>
    </row>
    <row r="92" spans="2:60" ht="14" customHeight="1" x14ac:dyDescent="0.3">
      <c r="B92" s="81"/>
      <c r="H92" s="81"/>
      <c r="I92" s="81"/>
      <c r="J92" s="81"/>
      <c r="K92" s="81"/>
      <c r="L92" s="82"/>
      <c r="M92" s="81"/>
      <c r="N92" s="81"/>
      <c r="O92" s="81"/>
      <c r="P92" s="81"/>
      <c r="R92" s="81"/>
      <c r="S92" s="81"/>
      <c r="T92" s="80"/>
      <c r="U92" s="80"/>
      <c r="V92" s="80"/>
      <c r="W92" s="81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U92" s="80"/>
      <c r="AY92" s="80"/>
      <c r="AZ92" s="80"/>
      <c r="BA92" s="80"/>
      <c r="BB92" s="81"/>
      <c r="BC92" s="81"/>
      <c r="BD92" s="81"/>
      <c r="BE92" s="81"/>
      <c r="BF92" s="81"/>
      <c r="BG92" s="81"/>
      <c r="BH92" s="81"/>
    </row>
    <row r="93" spans="2:60" ht="14" customHeight="1" x14ac:dyDescent="0.3">
      <c r="B93" s="81"/>
      <c r="H93" s="81"/>
      <c r="I93" s="81"/>
      <c r="J93" s="81"/>
      <c r="K93" s="81"/>
      <c r="L93" s="82"/>
      <c r="M93" s="81"/>
      <c r="N93" s="81"/>
      <c r="O93" s="81"/>
      <c r="P93" s="81"/>
      <c r="R93" s="81"/>
      <c r="S93" s="81"/>
      <c r="T93" s="80"/>
      <c r="U93" s="80"/>
      <c r="V93" s="80"/>
      <c r="W93" s="81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U93" s="80"/>
      <c r="AY93" s="80"/>
      <c r="AZ93" s="80"/>
      <c r="BA93" s="80"/>
      <c r="BB93" s="81"/>
      <c r="BC93" s="81"/>
      <c r="BD93" s="81"/>
      <c r="BE93" s="81"/>
      <c r="BF93" s="81"/>
      <c r="BG93" s="81"/>
      <c r="BH93" s="81"/>
    </row>
    <row r="94" spans="2:60" ht="14" customHeight="1" x14ac:dyDescent="0.3">
      <c r="B94" s="81"/>
      <c r="H94" s="81"/>
      <c r="I94" s="81"/>
      <c r="J94" s="81"/>
      <c r="K94" s="81"/>
      <c r="L94" s="82"/>
      <c r="M94" s="81"/>
      <c r="N94" s="81"/>
      <c r="O94" s="81"/>
      <c r="P94" s="81"/>
      <c r="R94" s="81"/>
      <c r="S94" s="81"/>
      <c r="T94" s="80"/>
      <c r="U94" s="80"/>
      <c r="V94" s="80"/>
      <c r="W94" s="81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U94" s="80"/>
      <c r="AY94" s="80"/>
      <c r="AZ94" s="80"/>
      <c r="BA94" s="80"/>
      <c r="BB94" s="81"/>
      <c r="BC94" s="81"/>
      <c r="BD94" s="81"/>
      <c r="BE94" s="81"/>
      <c r="BF94" s="81"/>
      <c r="BG94" s="81"/>
      <c r="BH94" s="81"/>
    </row>
    <row r="95" spans="2:60" ht="14" customHeight="1" x14ac:dyDescent="0.3">
      <c r="B95" s="81"/>
      <c r="H95" s="81"/>
      <c r="I95" s="81"/>
      <c r="J95" s="81"/>
      <c r="K95" s="81"/>
      <c r="L95" s="82"/>
      <c r="M95" s="81"/>
      <c r="N95" s="81"/>
      <c r="O95" s="81"/>
      <c r="P95" s="81"/>
      <c r="R95" s="81"/>
      <c r="S95" s="81"/>
      <c r="T95" s="80"/>
      <c r="U95" s="80"/>
      <c r="V95" s="80"/>
      <c r="W95" s="81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U95" s="80"/>
      <c r="AY95" s="80"/>
      <c r="AZ95" s="80"/>
      <c r="BA95" s="80"/>
      <c r="BB95" s="81"/>
      <c r="BC95" s="81"/>
      <c r="BD95" s="81"/>
      <c r="BE95" s="81"/>
      <c r="BF95" s="81"/>
      <c r="BG95" s="81"/>
      <c r="BH95" s="81"/>
    </row>
    <row r="96" spans="2:60" ht="14" customHeight="1" x14ac:dyDescent="0.3">
      <c r="B96" s="81"/>
      <c r="H96" s="81"/>
      <c r="I96" s="81"/>
      <c r="J96" s="81"/>
      <c r="K96" s="81"/>
      <c r="L96" s="82"/>
      <c r="M96" s="81"/>
      <c r="N96" s="81"/>
      <c r="O96" s="81"/>
      <c r="P96" s="81"/>
      <c r="R96" s="81"/>
      <c r="S96" s="81"/>
      <c r="T96" s="80"/>
      <c r="U96" s="80"/>
      <c r="V96" s="80"/>
      <c r="W96" s="81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U96" s="80"/>
      <c r="AY96" s="80"/>
      <c r="AZ96" s="80"/>
      <c r="BA96" s="80"/>
      <c r="BB96" s="81"/>
      <c r="BC96" s="81"/>
      <c r="BD96" s="81"/>
      <c r="BE96" s="81"/>
      <c r="BF96" s="81"/>
      <c r="BG96" s="81"/>
      <c r="BH96" s="81"/>
    </row>
    <row r="97" spans="2:60" ht="14" customHeight="1" x14ac:dyDescent="0.3">
      <c r="B97" s="81"/>
      <c r="H97" s="81"/>
      <c r="I97" s="81"/>
      <c r="J97" s="81"/>
      <c r="K97" s="81"/>
      <c r="L97" s="82"/>
      <c r="M97" s="81"/>
      <c r="N97" s="81"/>
      <c r="O97" s="81"/>
      <c r="P97" s="81"/>
      <c r="R97" s="81"/>
      <c r="S97" s="81"/>
      <c r="T97" s="80"/>
      <c r="U97" s="80"/>
      <c r="V97" s="80"/>
      <c r="W97" s="81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U97" s="80"/>
      <c r="AY97" s="80"/>
      <c r="AZ97" s="80"/>
      <c r="BA97" s="80"/>
      <c r="BB97" s="81"/>
      <c r="BC97" s="81"/>
      <c r="BD97" s="81"/>
      <c r="BE97" s="81"/>
      <c r="BF97" s="81"/>
      <c r="BG97" s="81"/>
      <c r="BH97" s="81"/>
    </row>
    <row r="98" spans="2:60" ht="14" customHeight="1" x14ac:dyDescent="0.3">
      <c r="B98" s="81"/>
      <c r="H98" s="81"/>
      <c r="I98" s="81"/>
      <c r="J98" s="81"/>
      <c r="K98" s="81"/>
      <c r="L98" s="82"/>
      <c r="M98" s="81"/>
      <c r="N98" s="81"/>
      <c r="O98" s="81"/>
      <c r="P98" s="81"/>
      <c r="R98" s="81"/>
      <c r="S98" s="81"/>
      <c r="T98" s="80"/>
      <c r="U98" s="80"/>
      <c r="V98" s="80"/>
      <c r="W98" s="81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U98" s="80"/>
      <c r="AY98" s="80"/>
      <c r="AZ98" s="80"/>
      <c r="BA98" s="80"/>
      <c r="BB98" s="81"/>
      <c r="BC98" s="81"/>
      <c r="BD98" s="81"/>
      <c r="BE98" s="81"/>
      <c r="BF98" s="81"/>
      <c r="BG98" s="81"/>
      <c r="BH98" s="81"/>
    </row>
    <row r="99" spans="2:60" ht="14" customHeight="1" x14ac:dyDescent="0.3">
      <c r="B99" s="81"/>
      <c r="H99" s="81"/>
      <c r="I99" s="81"/>
      <c r="J99" s="81"/>
      <c r="K99" s="81"/>
      <c r="L99" s="82"/>
      <c r="M99" s="81"/>
      <c r="N99" s="81"/>
      <c r="O99" s="81"/>
      <c r="P99" s="81"/>
      <c r="R99" s="81"/>
      <c r="S99" s="81"/>
      <c r="T99" s="80"/>
      <c r="U99" s="80"/>
      <c r="V99" s="80"/>
      <c r="W99" s="81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U99" s="80"/>
      <c r="AY99" s="80"/>
      <c r="AZ99" s="80"/>
      <c r="BA99" s="80"/>
      <c r="BB99" s="81"/>
      <c r="BC99" s="81"/>
      <c r="BD99" s="81"/>
      <c r="BE99" s="81"/>
      <c r="BF99" s="81"/>
      <c r="BG99" s="81"/>
      <c r="BH99" s="81"/>
    </row>
    <row r="100" spans="2:60" ht="14" customHeight="1" x14ac:dyDescent="0.3">
      <c r="B100" s="81"/>
      <c r="H100" s="81"/>
      <c r="I100" s="81"/>
      <c r="J100" s="81"/>
      <c r="K100" s="81"/>
      <c r="L100" s="82"/>
      <c r="M100" s="81"/>
      <c r="N100" s="81"/>
      <c r="O100" s="81"/>
      <c r="P100" s="81"/>
      <c r="R100" s="81"/>
      <c r="S100" s="81"/>
      <c r="T100" s="80"/>
      <c r="U100" s="80"/>
      <c r="V100" s="80"/>
      <c r="W100" s="81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U100" s="80"/>
      <c r="AY100" s="80"/>
      <c r="AZ100" s="80"/>
      <c r="BA100" s="80"/>
      <c r="BB100" s="81"/>
      <c r="BC100" s="81"/>
      <c r="BD100" s="81"/>
      <c r="BE100" s="81"/>
      <c r="BF100" s="81"/>
      <c r="BG100" s="81"/>
      <c r="BH100" s="81"/>
    </row>
    <row r="101" spans="2:60" ht="14" customHeight="1" x14ac:dyDescent="0.3">
      <c r="B101" s="81"/>
      <c r="H101" s="81"/>
      <c r="I101" s="81"/>
      <c r="J101" s="81"/>
      <c r="K101" s="81"/>
      <c r="L101" s="82"/>
      <c r="M101" s="81"/>
      <c r="N101" s="81"/>
      <c r="O101" s="81"/>
      <c r="P101" s="81"/>
      <c r="R101" s="81"/>
      <c r="S101" s="81"/>
      <c r="T101" s="80"/>
      <c r="U101" s="80"/>
      <c r="V101" s="80"/>
      <c r="W101" s="81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U101" s="80"/>
      <c r="AY101" s="80"/>
      <c r="AZ101" s="80"/>
      <c r="BA101" s="80"/>
      <c r="BB101" s="81"/>
      <c r="BC101" s="81"/>
      <c r="BD101" s="81"/>
      <c r="BE101" s="81"/>
      <c r="BF101" s="81"/>
      <c r="BG101" s="81"/>
      <c r="BH101" s="81"/>
    </row>
    <row r="102" spans="2:60" ht="14" customHeight="1" x14ac:dyDescent="0.3">
      <c r="B102" s="81"/>
      <c r="H102" s="81"/>
      <c r="I102" s="81"/>
      <c r="J102" s="81"/>
      <c r="K102" s="81"/>
      <c r="L102" s="82"/>
      <c r="M102" s="81"/>
      <c r="N102" s="81"/>
      <c r="O102" s="81"/>
      <c r="P102" s="81"/>
      <c r="R102" s="81"/>
      <c r="S102" s="81"/>
      <c r="T102" s="80"/>
      <c r="U102" s="80"/>
      <c r="V102" s="80"/>
      <c r="W102" s="81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U102" s="80"/>
      <c r="AY102" s="80"/>
      <c r="AZ102" s="80"/>
      <c r="BA102" s="80"/>
      <c r="BB102" s="81"/>
      <c r="BC102" s="81"/>
      <c r="BD102" s="81"/>
      <c r="BE102" s="81"/>
      <c r="BF102" s="81"/>
      <c r="BG102" s="81"/>
      <c r="BH102" s="81"/>
    </row>
    <row r="103" spans="2:60" ht="14" customHeight="1" x14ac:dyDescent="0.3">
      <c r="B103" s="81"/>
      <c r="H103" s="81"/>
      <c r="I103" s="81"/>
      <c r="J103" s="81"/>
      <c r="K103" s="81"/>
      <c r="L103" s="82"/>
      <c r="M103" s="81"/>
      <c r="N103" s="81"/>
      <c r="O103" s="81"/>
      <c r="P103" s="81"/>
      <c r="R103" s="81"/>
      <c r="S103" s="81"/>
      <c r="T103" s="80"/>
      <c r="U103" s="80"/>
      <c r="V103" s="80"/>
      <c r="W103" s="81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U103" s="80"/>
      <c r="AY103" s="80"/>
      <c r="AZ103" s="80"/>
      <c r="BA103" s="80"/>
      <c r="BB103" s="81"/>
      <c r="BC103" s="81"/>
      <c r="BD103" s="81"/>
      <c r="BE103" s="81"/>
      <c r="BF103" s="81"/>
      <c r="BG103" s="81"/>
      <c r="BH103" s="81"/>
    </row>
    <row r="104" spans="2:60" ht="14" customHeight="1" x14ac:dyDescent="0.3">
      <c r="B104" s="81"/>
      <c r="H104" s="81"/>
      <c r="I104" s="81"/>
      <c r="J104" s="81"/>
      <c r="K104" s="81"/>
      <c r="L104" s="82"/>
      <c r="M104" s="81"/>
      <c r="N104" s="81"/>
      <c r="O104" s="81"/>
      <c r="P104" s="81"/>
      <c r="R104" s="81"/>
      <c r="S104" s="81"/>
      <c r="T104" s="80"/>
      <c r="U104" s="80"/>
      <c r="V104" s="80"/>
      <c r="W104" s="81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U104" s="80"/>
      <c r="AY104" s="80"/>
      <c r="AZ104" s="80"/>
      <c r="BA104" s="80"/>
      <c r="BB104" s="81"/>
      <c r="BC104" s="81"/>
      <c r="BD104" s="81"/>
      <c r="BE104" s="81"/>
      <c r="BF104" s="81"/>
      <c r="BG104" s="81"/>
      <c r="BH104" s="81"/>
    </row>
    <row r="105" spans="2:60" ht="14" customHeight="1" x14ac:dyDescent="0.3">
      <c r="B105" s="81"/>
      <c r="H105" s="81"/>
      <c r="I105" s="81"/>
      <c r="J105" s="81"/>
      <c r="K105" s="81"/>
      <c r="L105" s="82"/>
      <c r="M105" s="81"/>
      <c r="N105" s="81"/>
      <c r="O105" s="81"/>
      <c r="P105" s="81"/>
      <c r="R105" s="81"/>
      <c r="S105" s="81"/>
      <c r="T105" s="80"/>
      <c r="U105" s="80"/>
      <c r="V105" s="80"/>
      <c r="W105" s="81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U105" s="80"/>
      <c r="AY105" s="80"/>
      <c r="AZ105" s="80"/>
      <c r="BA105" s="80"/>
      <c r="BB105" s="81"/>
      <c r="BC105" s="81"/>
      <c r="BD105" s="81"/>
      <c r="BE105" s="81"/>
      <c r="BF105" s="81"/>
      <c r="BG105" s="81"/>
      <c r="BH105" s="81"/>
    </row>
    <row r="106" spans="2:60" ht="14" customHeight="1" x14ac:dyDescent="0.3">
      <c r="B106" s="81"/>
      <c r="H106" s="81"/>
      <c r="I106" s="81"/>
      <c r="J106" s="81"/>
      <c r="K106" s="81"/>
      <c r="L106" s="82"/>
      <c r="M106" s="81"/>
      <c r="N106" s="81"/>
      <c r="O106" s="81"/>
      <c r="P106" s="81"/>
      <c r="R106" s="81"/>
      <c r="S106" s="81"/>
      <c r="T106" s="80"/>
      <c r="U106" s="80"/>
      <c r="V106" s="80"/>
      <c r="W106" s="81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U106" s="80"/>
      <c r="AY106" s="80"/>
      <c r="AZ106" s="80"/>
      <c r="BA106" s="80"/>
      <c r="BB106" s="81"/>
      <c r="BC106" s="81"/>
      <c r="BD106" s="81"/>
      <c r="BE106" s="81"/>
      <c r="BF106" s="81"/>
      <c r="BG106" s="81"/>
      <c r="BH106" s="81"/>
    </row>
    <row r="107" spans="2:60" ht="14" customHeight="1" x14ac:dyDescent="0.3">
      <c r="B107" s="81"/>
      <c r="H107" s="81"/>
      <c r="I107" s="81"/>
      <c r="J107" s="81"/>
      <c r="K107" s="81"/>
      <c r="L107" s="82"/>
      <c r="M107" s="81"/>
      <c r="N107" s="81"/>
      <c r="O107" s="81"/>
      <c r="P107" s="81"/>
      <c r="R107" s="81"/>
      <c r="S107" s="81"/>
      <c r="T107" s="80"/>
      <c r="U107" s="80"/>
      <c r="V107" s="80"/>
      <c r="W107" s="81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U107" s="80"/>
      <c r="AY107" s="80"/>
      <c r="AZ107" s="80"/>
      <c r="BA107" s="80"/>
      <c r="BB107" s="81"/>
      <c r="BC107" s="81"/>
      <c r="BD107" s="81"/>
      <c r="BE107" s="81"/>
      <c r="BF107" s="81"/>
      <c r="BG107" s="81"/>
      <c r="BH107" s="81"/>
    </row>
    <row r="108" spans="2:60" ht="14" customHeight="1" x14ac:dyDescent="0.3">
      <c r="B108" s="81"/>
      <c r="H108" s="81"/>
      <c r="I108" s="81"/>
      <c r="J108" s="81"/>
      <c r="K108" s="81"/>
      <c r="L108" s="82"/>
      <c r="M108" s="81"/>
      <c r="N108" s="81"/>
      <c r="O108" s="81"/>
      <c r="P108" s="81"/>
      <c r="R108" s="81"/>
      <c r="S108" s="81"/>
      <c r="T108" s="80"/>
      <c r="U108" s="80"/>
      <c r="V108" s="80"/>
      <c r="W108" s="81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U108" s="80"/>
      <c r="AY108" s="80"/>
      <c r="AZ108" s="80"/>
      <c r="BA108" s="80"/>
      <c r="BB108" s="81"/>
      <c r="BC108" s="81"/>
      <c r="BD108" s="81"/>
      <c r="BE108" s="81"/>
      <c r="BF108" s="81"/>
      <c r="BG108" s="81"/>
      <c r="BH108" s="81"/>
    </row>
    <row r="109" spans="2:60" ht="14" customHeight="1" x14ac:dyDescent="0.3">
      <c r="B109" s="81"/>
      <c r="H109" s="81"/>
      <c r="I109" s="81"/>
      <c r="J109" s="81"/>
      <c r="K109" s="81"/>
      <c r="L109" s="82"/>
      <c r="M109" s="81"/>
      <c r="N109" s="81"/>
      <c r="O109" s="81"/>
      <c r="P109" s="81"/>
      <c r="R109" s="81"/>
      <c r="S109" s="81"/>
      <c r="T109" s="80"/>
      <c r="U109" s="80"/>
      <c r="V109" s="80"/>
      <c r="W109" s="81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U109" s="80"/>
      <c r="AY109" s="80"/>
      <c r="AZ109" s="80"/>
      <c r="BA109" s="80"/>
      <c r="BB109" s="81"/>
      <c r="BC109" s="81"/>
      <c r="BD109" s="81"/>
      <c r="BE109" s="81"/>
      <c r="BF109" s="81"/>
      <c r="BG109" s="81"/>
      <c r="BH109" s="81"/>
    </row>
    <row r="110" spans="2:60" ht="14" customHeight="1" x14ac:dyDescent="0.3">
      <c r="B110" s="81"/>
      <c r="H110" s="81"/>
      <c r="I110" s="81"/>
      <c r="J110" s="81"/>
      <c r="K110" s="81"/>
      <c r="L110" s="82"/>
      <c r="M110" s="81"/>
      <c r="N110" s="81"/>
      <c r="O110" s="81"/>
      <c r="P110" s="81"/>
      <c r="R110" s="81"/>
      <c r="S110" s="81"/>
      <c r="T110" s="80"/>
      <c r="U110" s="80"/>
      <c r="V110" s="80"/>
      <c r="W110" s="81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U110" s="80"/>
      <c r="AY110" s="80"/>
      <c r="AZ110" s="80"/>
      <c r="BA110" s="80"/>
      <c r="BB110" s="81"/>
      <c r="BC110" s="81"/>
      <c r="BD110" s="81"/>
      <c r="BE110" s="81"/>
      <c r="BF110" s="81"/>
      <c r="BG110" s="81"/>
      <c r="BH110" s="81"/>
    </row>
    <row r="111" spans="2:60" ht="14" customHeight="1" x14ac:dyDescent="0.3">
      <c r="B111" s="81"/>
      <c r="H111" s="81"/>
      <c r="I111" s="81"/>
      <c r="J111" s="81"/>
      <c r="K111" s="81"/>
      <c r="L111" s="82"/>
      <c r="M111" s="81"/>
      <c r="N111" s="81"/>
      <c r="O111" s="81"/>
      <c r="P111" s="81"/>
      <c r="R111" s="81"/>
      <c r="S111" s="81"/>
      <c r="T111" s="80"/>
      <c r="U111" s="80"/>
      <c r="V111" s="80"/>
      <c r="W111" s="81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U111" s="80"/>
      <c r="AY111" s="80"/>
      <c r="AZ111" s="80"/>
      <c r="BA111" s="80"/>
      <c r="BB111" s="81"/>
      <c r="BC111" s="81"/>
      <c r="BD111" s="81"/>
      <c r="BE111" s="81"/>
      <c r="BF111" s="81"/>
      <c r="BG111" s="81"/>
      <c r="BH111" s="81"/>
    </row>
    <row r="112" spans="2:60" ht="14" customHeight="1" x14ac:dyDescent="0.3">
      <c r="B112" s="81"/>
      <c r="H112" s="81"/>
      <c r="I112" s="81"/>
      <c r="J112" s="81"/>
      <c r="K112" s="81"/>
      <c r="L112" s="82"/>
      <c r="M112" s="81"/>
      <c r="N112" s="81"/>
      <c r="O112" s="81"/>
      <c r="P112" s="81"/>
      <c r="R112" s="81"/>
      <c r="S112" s="81"/>
      <c r="T112" s="80"/>
      <c r="U112" s="80"/>
      <c r="V112" s="80"/>
      <c r="W112" s="81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U112" s="80"/>
      <c r="AY112" s="80"/>
      <c r="AZ112" s="80"/>
      <c r="BA112" s="80"/>
      <c r="BB112" s="81"/>
      <c r="BC112" s="81"/>
      <c r="BD112" s="81"/>
      <c r="BE112" s="81"/>
      <c r="BF112" s="81"/>
      <c r="BG112" s="81"/>
      <c r="BH112" s="81"/>
    </row>
    <row r="113" spans="2:60" ht="14" customHeight="1" x14ac:dyDescent="0.3">
      <c r="B113" s="81"/>
      <c r="H113" s="81"/>
      <c r="I113" s="81"/>
      <c r="J113" s="81"/>
      <c r="K113" s="81"/>
      <c r="L113" s="82"/>
      <c r="M113" s="81"/>
      <c r="N113" s="81"/>
      <c r="O113" s="81"/>
      <c r="P113" s="81"/>
      <c r="R113" s="81"/>
      <c r="S113" s="81"/>
      <c r="T113" s="80"/>
      <c r="U113" s="80"/>
      <c r="V113" s="80"/>
      <c r="W113" s="81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U113" s="80"/>
      <c r="AY113" s="80"/>
      <c r="AZ113" s="80"/>
      <c r="BA113" s="80"/>
      <c r="BB113" s="81"/>
      <c r="BC113" s="81"/>
      <c r="BD113" s="81"/>
      <c r="BE113" s="81"/>
      <c r="BF113" s="81"/>
      <c r="BG113" s="81"/>
      <c r="BH113" s="81"/>
    </row>
    <row r="114" spans="2:60" ht="14" customHeight="1" x14ac:dyDescent="0.3">
      <c r="B114" s="81"/>
      <c r="H114" s="81"/>
      <c r="I114" s="81"/>
      <c r="J114" s="81"/>
      <c r="K114" s="81"/>
      <c r="L114" s="82"/>
      <c r="M114" s="81"/>
      <c r="N114" s="81"/>
      <c r="O114" s="81"/>
      <c r="P114" s="81"/>
      <c r="R114" s="81"/>
      <c r="S114" s="81"/>
      <c r="T114" s="80"/>
      <c r="U114" s="80"/>
      <c r="V114" s="80"/>
      <c r="W114" s="81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U114" s="80"/>
      <c r="AY114" s="80"/>
      <c r="AZ114" s="80"/>
      <c r="BA114" s="80"/>
      <c r="BB114" s="81"/>
      <c r="BC114" s="81"/>
      <c r="BD114" s="81"/>
      <c r="BE114" s="81"/>
      <c r="BF114" s="81"/>
      <c r="BG114" s="81"/>
      <c r="BH114" s="81"/>
    </row>
    <row r="115" spans="2:60" ht="14" customHeight="1" x14ac:dyDescent="0.3">
      <c r="B115" s="81"/>
      <c r="H115" s="81"/>
      <c r="I115" s="81"/>
      <c r="J115" s="81"/>
      <c r="K115" s="81"/>
      <c r="L115" s="82"/>
      <c r="M115" s="81"/>
      <c r="N115" s="81"/>
      <c r="O115" s="81"/>
      <c r="P115" s="81"/>
      <c r="R115" s="81"/>
      <c r="S115" s="81"/>
      <c r="T115" s="80"/>
      <c r="U115" s="80"/>
      <c r="V115" s="80"/>
      <c r="W115" s="81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U115" s="80"/>
      <c r="AY115" s="80"/>
      <c r="AZ115" s="80"/>
      <c r="BA115" s="80"/>
      <c r="BB115" s="81"/>
      <c r="BC115" s="81"/>
      <c r="BD115" s="81"/>
      <c r="BE115" s="81"/>
      <c r="BF115" s="81"/>
      <c r="BG115" s="81"/>
      <c r="BH115" s="81"/>
    </row>
    <row r="116" spans="2:60" ht="14" customHeight="1" x14ac:dyDescent="0.3">
      <c r="B116" s="81"/>
      <c r="H116" s="81"/>
      <c r="I116" s="81"/>
      <c r="J116" s="81"/>
      <c r="K116" s="81"/>
      <c r="L116" s="82"/>
      <c r="M116" s="81"/>
      <c r="N116" s="81"/>
      <c r="O116" s="81"/>
      <c r="P116" s="81"/>
      <c r="R116" s="81"/>
      <c r="S116" s="81"/>
      <c r="T116" s="80"/>
      <c r="U116" s="80"/>
      <c r="V116" s="80"/>
      <c r="W116" s="81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U116" s="80"/>
      <c r="AY116" s="80"/>
      <c r="AZ116" s="80"/>
      <c r="BA116" s="80"/>
      <c r="BB116" s="81"/>
      <c r="BC116" s="81"/>
      <c r="BD116" s="81"/>
      <c r="BE116" s="81"/>
      <c r="BF116" s="81"/>
      <c r="BG116" s="81"/>
      <c r="BH116" s="81"/>
    </row>
    <row r="117" spans="2:60" ht="14" customHeight="1" x14ac:dyDescent="0.3">
      <c r="B117" s="81"/>
      <c r="H117" s="81"/>
      <c r="I117" s="81"/>
      <c r="J117" s="81"/>
      <c r="K117" s="81"/>
      <c r="L117" s="82"/>
      <c r="M117" s="81"/>
      <c r="N117" s="81"/>
      <c r="O117" s="81"/>
      <c r="P117" s="81"/>
      <c r="R117" s="81"/>
      <c r="S117" s="81"/>
      <c r="T117" s="80"/>
      <c r="U117" s="80"/>
      <c r="V117" s="80"/>
      <c r="W117" s="81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U117" s="80"/>
      <c r="AY117" s="80"/>
      <c r="AZ117" s="80"/>
      <c r="BA117" s="80"/>
      <c r="BB117" s="81"/>
      <c r="BC117" s="81"/>
      <c r="BD117" s="81"/>
      <c r="BE117" s="81"/>
      <c r="BF117" s="81"/>
      <c r="BG117" s="81"/>
      <c r="BH117" s="81"/>
    </row>
    <row r="118" spans="2:60" ht="14" customHeight="1" x14ac:dyDescent="0.3">
      <c r="B118" s="81"/>
      <c r="H118" s="81"/>
      <c r="I118" s="81"/>
      <c r="J118" s="81"/>
      <c r="K118" s="81"/>
      <c r="L118" s="82"/>
      <c r="M118" s="81"/>
      <c r="N118" s="81"/>
      <c r="O118" s="81"/>
      <c r="P118" s="81"/>
      <c r="R118" s="81"/>
      <c r="S118" s="81"/>
      <c r="T118" s="80"/>
      <c r="U118" s="80"/>
      <c r="V118" s="80"/>
      <c r="W118" s="81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U118" s="80"/>
      <c r="AY118" s="80"/>
      <c r="AZ118" s="80"/>
      <c r="BA118" s="80"/>
      <c r="BB118" s="81"/>
      <c r="BC118" s="81"/>
      <c r="BD118" s="81"/>
      <c r="BE118" s="81"/>
      <c r="BF118" s="81"/>
      <c r="BG118" s="81"/>
      <c r="BH118" s="81"/>
    </row>
    <row r="119" spans="2:60" ht="14" customHeight="1" x14ac:dyDescent="0.3">
      <c r="B119" s="81"/>
      <c r="H119" s="81"/>
      <c r="I119" s="81"/>
      <c r="J119" s="81"/>
      <c r="K119" s="81"/>
      <c r="L119" s="82"/>
      <c r="M119" s="81"/>
      <c r="N119" s="81"/>
      <c r="O119" s="81"/>
      <c r="P119" s="81"/>
      <c r="R119" s="81"/>
      <c r="S119" s="81"/>
      <c r="T119" s="80"/>
      <c r="U119" s="80"/>
      <c r="V119" s="80"/>
      <c r="W119" s="81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U119" s="80"/>
      <c r="AY119" s="80"/>
      <c r="AZ119" s="80"/>
      <c r="BA119" s="80"/>
      <c r="BB119" s="81"/>
      <c r="BC119" s="81"/>
      <c r="BD119" s="81"/>
      <c r="BE119" s="81"/>
      <c r="BF119" s="81"/>
      <c r="BG119" s="81"/>
      <c r="BH119" s="81"/>
    </row>
    <row r="120" spans="2:60" ht="14" customHeight="1" x14ac:dyDescent="0.3">
      <c r="B120" s="81"/>
      <c r="H120" s="81"/>
      <c r="I120" s="81"/>
      <c r="J120" s="81"/>
      <c r="K120" s="81"/>
      <c r="L120" s="82"/>
      <c r="M120" s="81"/>
      <c r="N120" s="81"/>
      <c r="O120" s="81"/>
      <c r="P120" s="81"/>
      <c r="R120" s="81"/>
      <c r="S120" s="81"/>
      <c r="T120" s="80"/>
      <c r="U120" s="80"/>
      <c r="V120" s="80"/>
      <c r="W120" s="81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U120" s="80"/>
      <c r="AY120" s="80"/>
      <c r="AZ120" s="80"/>
      <c r="BA120" s="80"/>
      <c r="BB120" s="81"/>
      <c r="BC120" s="81"/>
      <c r="BD120" s="81"/>
      <c r="BE120" s="81"/>
      <c r="BF120" s="81"/>
      <c r="BG120" s="81"/>
      <c r="BH120" s="81"/>
    </row>
    <row r="121" spans="2:60" ht="14" customHeight="1" x14ac:dyDescent="0.3">
      <c r="B121" s="81"/>
      <c r="H121" s="81"/>
      <c r="I121" s="81"/>
      <c r="J121" s="81"/>
      <c r="K121" s="81"/>
      <c r="L121" s="82"/>
      <c r="M121" s="81"/>
      <c r="N121" s="81"/>
      <c r="O121" s="81"/>
      <c r="P121" s="81"/>
      <c r="R121" s="81"/>
      <c r="S121" s="81"/>
      <c r="T121" s="80"/>
      <c r="U121" s="80"/>
      <c r="V121" s="80"/>
      <c r="W121" s="81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U121" s="80"/>
      <c r="AY121" s="80"/>
      <c r="AZ121" s="80"/>
      <c r="BA121" s="80"/>
      <c r="BB121" s="81"/>
      <c r="BC121" s="81"/>
      <c r="BD121" s="81"/>
      <c r="BE121" s="81"/>
      <c r="BF121" s="81"/>
      <c r="BG121" s="81"/>
      <c r="BH121" s="81"/>
    </row>
    <row r="122" spans="2:60" ht="14" customHeight="1" x14ac:dyDescent="0.3">
      <c r="B122" s="81"/>
      <c r="H122" s="81"/>
      <c r="I122" s="81"/>
      <c r="J122" s="81"/>
      <c r="K122" s="81"/>
      <c r="L122" s="82"/>
      <c r="M122" s="81"/>
      <c r="N122" s="81"/>
      <c r="O122" s="81"/>
      <c r="P122" s="81"/>
      <c r="R122" s="81"/>
      <c r="S122" s="81"/>
      <c r="T122" s="80"/>
      <c r="U122" s="80"/>
      <c r="V122" s="80"/>
      <c r="W122" s="81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U122" s="80"/>
      <c r="AY122" s="80"/>
      <c r="AZ122" s="80"/>
      <c r="BA122" s="80"/>
      <c r="BB122" s="81"/>
      <c r="BC122" s="81"/>
      <c r="BD122" s="81"/>
      <c r="BE122" s="81"/>
      <c r="BF122" s="81"/>
      <c r="BG122" s="81"/>
      <c r="BH122" s="81"/>
    </row>
    <row r="123" spans="2:60" ht="14" customHeight="1" x14ac:dyDescent="0.3">
      <c r="B123" s="81"/>
      <c r="H123" s="81"/>
      <c r="I123" s="81"/>
      <c r="J123" s="81"/>
      <c r="K123" s="81"/>
      <c r="L123" s="82"/>
      <c r="M123" s="81"/>
      <c r="N123" s="81"/>
      <c r="O123" s="81"/>
      <c r="P123" s="81"/>
      <c r="R123" s="81"/>
      <c r="S123" s="81"/>
      <c r="T123" s="80"/>
      <c r="U123" s="80"/>
      <c r="V123" s="80"/>
      <c r="W123" s="81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U123" s="80"/>
      <c r="AY123" s="80"/>
      <c r="AZ123" s="80"/>
      <c r="BA123" s="80"/>
      <c r="BB123" s="81"/>
      <c r="BC123" s="81"/>
      <c r="BD123" s="81"/>
      <c r="BE123" s="81"/>
      <c r="BF123" s="81"/>
      <c r="BG123" s="81"/>
      <c r="BH123" s="81"/>
    </row>
    <row r="124" spans="2:60" ht="14" customHeight="1" x14ac:dyDescent="0.3">
      <c r="B124" s="81"/>
      <c r="H124" s="81"/>
      <c r="I124" s="81"/>
      <c r="J124" s="81"/>
      <c r="K124" s="81"/>
      <c r="L124" s="82"/>
      <c r="M124" s="81"/>
      <c r="N124" s="81"/>
      <c r="O124" s="81"/>
      <c r="P124" s="81"/>
      <c r="R124" s="81"/>
      <c r="S124" s="81"/>
      <c r="T124" s="80"/>
      <c r="U124" s="80"/>
      <c r="V124" s="80"/>
      <c r="W124" s="81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U124" s="80"/>
      <c r="AY124" s="80"/>
      <c r="AZ124" s="80"/>
      <c r="BA124" s="80"/>
      <c r="BB124" s="81"/>
      <c r="BC124" s="81"/>
      <c r="BD124" s="81"/>
      <c r="BE124" s="81"/>
      <c r="BF124" s="81"/>
      <c r="BG124" s="81"/>
      <c r="BH124" s="81"/>
    </row>
    <row r="125" spans="2:60" ht="14" customHeight="1" x14ac:dyDescent="0.3">
      <c r="B125" s="81"/>
      <c r="H125" s="81"/>
      <c r="I125" s="81"/>
      <c r="J125" s="81"/>
      <c r="K125" s="81"/>
      <c r="L125" s="82"/>
      <c r="M125" s="81"/>
      <c r="N125" s="81"/>
      <c r="O125" s="81"/>
      <c r="P125" s="81"/>
      <c r="R125" s="81"/>
      <c r="S125" s="81"/>
      <c r="T125" s="80"/>
      <c r="U125" s="80"/>
      <c r="V125" s="80"/>
      <c r="W125" s="81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U125" s="80"/>
      <c r="AY125" s="80"/>
      <c r="AZ125" s="80"/>
      <c r="BA125" s="80"/>
      <c r="BB125" s="81"/>
      <c r="BC125" s="81"/>
      <c r="BD125" s="81"/>
      <c r="BE125" s="81"/>
      <c r="BF125" s="81"/>
      <c r="BG125" s="81"/>
      <c r="BH125" s="81"/>
    </row>
    <row r="126" spans="2:60" ht="14" customHeight="1" x14ac:dyDescent="0.3">
      <c r="B126" s="81"/>
      <c r="H126" s="81"/>
      <c r="I126" s="81"/>
      <c r="J126" s="81"/>
      <c r="K126" s="81"/>
      <c r="L126" s="82"/>
      <c r="M126" s="81"/>
      <c r="N126" s="81"/>
      <c r="O126" s="81"/>
      <c r="P126" s="81"/>
      <c r="R126" s="81"/>
      <c r="S126" s="81"/>
      <c r="T126" s="80"/>
      <c r="U126" s="80"/>
      <c r="V126" s="80"/>
      <c r="W126" s="81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U126" s="80"/>
      <c r="AY126" s="80"/>
      <c r="AZ126" s="80"/>
      <c r="BA126" s="80"/>
      <c r="BB126" s="81"/>
      <c r="BC126" s="81"/>
      <c r="BD126" s="81"/>
      <c r="BE126" s="81"/>
      <c r="BF126" s="81"/>
      <c r="BG126" s="81"/>
      <c r="BH126" s="81"/>
    </row>
    <row r="127" spans="2:60" ht="14" customHeight="1" x14ac:dyDescent="0.3">
      <c r="B127" s="81"/>
      <c r="H127" s="81"/>
      <c r="I127" s="81"/>
      <c r="J127" s="81"/>
      <c r="K127" s="81"/>
      <c r="L127" s="82"/>
      <c r="M127" s="81"/>
      <c r="N127" s="81"/>
      <c r="O127" s="81"/>
      <c r="P127" s="81"/>
      <c r="R127" s="81"/>
      <c r="S127" s="81"/>
      <c r="T127" s="80"/>
      <c r="U127" s="80"/>
      <c r="V127" s="80"/>
      <c r="W127" s="81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U127" s="80"/>
      <c r="AY127" s="80"/>
      <c r="AZ127" s="80"/>
      <c r="BA127" s="80"/>
      <c r="BB127" s="81"/>
      <c r="BC127" s="81"/>
      <c r="BD127" s="81"/>
      <c r="BE127" s="81"/>
      <c r="BF127" s="81"/>
      <c r="BG127" s="81"/>
      <c r="BH127" s="81"/>
    </row>
    <row r="128" spans="2:60" ht="14" customHeight="1" x14ac:dyDescent="0.3">
      <c r="B128" s="81"/>
      <c r="H128" s="81"/>
      <c r="I128" s="81"/>
      <c r="J128" s="81"/>
      <c r="K128" s="81"/>
      <c r="L128" s="82"/>
      <c r="M128" s="81"/>
      <c r="N128" s="81"/>
      <c r="O128" s="81"/>
      <c r="P128" s="81"/>
      <c r="R128" s="81"/>
      <c r="S128" s="81"/>
      <c r="T128" s="80"/>
      <c r="U128" s="80"/>
      <c r="V128" s="80"/>
      <c r="W128" s="81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U128" s="80"/>
      <c r="AY128" s="80"/>
      <c r="AZ128" s="80"/>
      <c r="BA128" s="80"/>
      <c r="BB128" s="81"/>
      <c r="BC128" s="81"/>
      <c r="BD128" s="81"/>
      <c r="BE128" s="81"/>
      <c r="BF128" s="81"/>
      <c r="BG128" s="81"/>
      <c r="BH128" s="81"/>
    </row>
    <row r="129" spans="2:60" ht="14" customHeight="1" x14ac:dyDescent="0.3">
      <c r="B129" s="81"/>
      <c r="H129" s="81"/>
      <c r="I129" s="81"/>
      <c r="J129" s="81"/>
      <c r="K129" s="81"/>
      <c r="L129" s="82"/>
      <c r="M129" s="81"/>
      <c r="N129" s="81"/>
      <c r="O129" s="81"/>
      <c r="P129" s="81"/>
      <c r="R129" s="81"/>
      <c r="S129" s="81"/>
      <c r="T129" s="80"/>
      <c r="U129" s="80"/>
      <c r="V129" s="80"/>
      <c r="W129" s="81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U129" s="80"/>
      <c r="AY129" s="80"/>
      <c r="AZ129" s="80"/>
      <c r="BA129" s="80"/>
      <c r="BB129" s="81"/>
      <c r="BC129" s="81"/>
      <c r="BD129" s="81"/>
      <c r="BE129" s="81"/>
      <c r="BF129" s="81"/>
      <c r="BG129" s="81"/>
      <c r="BH129" s="81"/>
    </row>
    <row r="130" spans="2:60" ht="14" customHeight="1" x14ac:dyDescent="0.3">
      <c r="B130" s="81"/>
      <c r="H130" s="81"/>
      <c r="I130" s="81"/>
      <c r="J130" s="81"/>
      <c r="K130" s="81"/>
      <c r="L130" s="82"/>
      <c r="M130" s="81"/>
      <c r="N130" s="81"/>
      <c r="O130" s="81"/>
      <c r="P130" s="81"/>
      <c r="R130" s="81"/>
      <c r="S130" s="81"/>
      <c r="T130" s="80"/>
      <c r="U130" s="80"/>
      <c r="V130" s="80"/>
      <c r="W130" s="81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U130" s="80"/>
      <c r="AY130" s="80"/>
      <c r="AZ130" s="80"/>
      <c r="BA130" s="80"/>
      <c r="BB130" s="81"/>
      <c r="BC130" s="81"/>
      <c r="BD130" s="81"/>
      <c r="BE130" s="81"/>
      <c r="BF130" s="81"/>
      <c r="BG130" s="81"/>
      <c r="BH130" s="81"/>
    </row>
    <row r="131" spans="2:60" ht="14" customHeight="1" x14ac:dyDescent="0.3">
      <c r="B131" s="81"/>
      <c r="H131" s="81"/>
      <c r="I131" s="81"/>
      <c r="J131" s="81"/>
      <c r="K131" s="81"/>
      <c r="L131" s="82"/>
      <c r="M131" s="81"/>
      <c r="N131" s="81"/>
      <c r="O131" s="81"/>
      <c r="P131" s="81"/>
      <c r="R131" s="81"/>
      <c r="S131" s="81"/>
      <c r="T131" s="80"/>
      <c r="U131" s="80"/>
      <c r="V131" s="80"/>
      <c r="W131" s="81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U131" s="80"/>
      <c r="AY131" s="80"/>
      <c r="AZ131" s="80"/>
      <c r="BA131" s="80"/>
      <c r="BB131" s="81"/>
      <c r="BC131" s="81"/>
      <c r="BD131" s="81"/>
      <c r="BE131" s="81"/>
      <c r="BF131" s="81"/>
      <c r="BG131" s="81"/>
      <c r="BH131" s="81"/>
    </row>
    <row r="132" spans="2:60" ht="14" customHeight="1" x14ac:dyDescent="0.3">
      <c r="B132" s="81"/>
      <c r="H132" s="81"/>
      <c r="I132" s="81"/>
      <c r="J132" s="81"/>
      <c r="K132" s="81"/>
      <c r="L132" s="82"/>
      <c r="M132" s="81"/>
      <c r="N132" s="81"/>
      <c r="O132" s="81"/>
      <c r="P132" s="81"/>
      <c r="R132" s="81"/>
      <c r="S132" s="81"/>
      <c r="T132" s="80"/>
      <c r="U132" s="80"/>
      <c r="V132" s="80"/>
      <c r="W132" s="81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U132" s="80"/>
      <c r="AY132" s="80"/>
      <c r="AZ132" s="80"/>
      <c r="BA132" s="80"/>
      <c r="BB132" s="81"/>
      <c r="BC132" s="81"/>
      <c r="BD132" s="81"/>
      <c r="BE132" s="81"/>
      <c r="BF132" s="81"/>
      <c r="BG132" s="81"/>
      <c r="BH132" s="81"/>
    </row>
    <row r="133" spans="2:60" ht="14" customHeight="1" x14ac:dyDescent="0.3">
      <c r="B133" s="81"/>
      <c r="H133" s="81"/>
      <c r="I133" s="81"/>
      <c r="J133" s="81"/>
      <c r="K133" s="81"/>
      <c r="L133" s="82"/>
      <c r="M133" s="81"/>
      <c r="N133" s="81"/>
      <c r="O133" s="81"/>
      <c r="P133" s="81"/>
      <c r="R133" s="81"/>
      <c r="S133" s="81"/>
      <c r="T133" s="80"/>
      <c r="U133" s="80"/>
      <c r="V133" s="80"/>
      <c r="W133" s="81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U133" s="80"/>
      <c r="AY133" s="80"/>
      <c r="AZ133" s="80"/>
      <c r="BA133" s="80"/>
      <c r="BB133" s="81"/>
      <c r="BC133" s="81"/>
      <c r="BD133" s="81"/>
      <c r="BE133" s="81"/>
      <c r="BF133" s="81"/>
      <c r="BG133" s="81"/>
      <c r="BH133" s="81"/>
    </row>
    <row r="134" spans="2:60" ht="14" customHeight="1" x14ac:dyDescent="0.3">
      <c r="B134" s="81"/>
      <c r="H134" s="81"/>
      <c r="I134" s="81"/>
      <c r="J134" s="81"/>
      <c r="K134" s="81"/>
      <c r="L134" s="82"/>
      <c r="M134" s="81"/>
      <c r="N134" s="81"/>
      <c r="O134" s="81"/>
      <c r="P134" s="81"/>
      <c r="R134" s="81"/>
      <c r="S134" s="81"/>
      <c r="T134" s="80"/>
      <c r="U134" s="80"/>
      <c r="V134" s="80"/>
      <c r="W134" s="81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U134" s="80"/>
      <c r="AY134" s="80"/>
      <c r="AZ134" s="80"/>
      <c r="BA134" s="80"/>
      <c r="BB134" s="81"/>
      <c r="BC134" s="81"/>
      <c r="BD134" s="81"/>
      <c r="BE134" s="81"/>
      <c r="BF134" s="81"/>
      <c r="BG134" s="81"/>
      <c r="BH134" s="81"/>
    </row>
    <row r="135" spans="2:60" ht="14" customHeight="1" x14ac:dyDescent="0.3">
      <c r="B135" s="81"/>
      <c r="H135" s="81"/>
      <c r="I135" s="81"/>
      <c r="J135" s="81"/>
      <c r="K135" s="81"/>
      <c r="L135" s="82"/>
      <c r="M135" s="81"/>
      <c r="N135" s="81"/>
      <c r="O135" s="81"/>
      <c r="P135" s="81"/>
      <c r="R135" s="81"/>
      <c r="S135" s="81"/>
      <c r="T135" s="80"/>
      <c r="U135" s="80"/>
      <c r="V135" s="80"/>
      <c r="W135" s="81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U135" s="80"/>
      <c r="AY135" s="80"/>
      <c r="AZ135" s="80"/>
      <c r="BA135" s="80"/>
      <c r="BB135" s="81"/>
      <c r="BC135" s="81"/>
      <c r="BD135" s="81"/>
      <c r="BE135" s="81"/>
      <c r="BF135" s="81"/>
      <c r="BG135" s="81"/>
      <c r="BH135" s="81"/>
    </row>
    <row r="136" spans="2:60" ht="14" customHeight="1" x14ac:dyDescent="0.3">
      <c r="B136" s="81"/>
      <c r="H136" s="81"/>
      <c r="I136" s="81"/>
      <c r="J136" s="81"/>
      <c r="K136" s="81"/>
      <c r="L136" s="82"/>
      <c r="M136" s="81"/>
      <c r="N136" s="81"/>
      <c r="O136" s="81"/>
      <c r="P136" s="81"/>
      <c r="R136" s="81"/>
      <c r="S136" s="81"/>
      <c r="T136" s="80"/>
      <c r="U136" s="80"/>
      <c r="V136" s="80"/>
      <c r="W136" s="81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U136" s="80"/>
      <c r="AY136" s="80"/>
      <c r="AZ136" s="80"/>
      <c r="BA136" s="80"/>
      <c r="BB136" s="81"/>
      <c r="BC136" s="81"/>
      <c r="BD136" s="81"/>
      <c r="BE136" s="81"/>
      <c r="BF136" s="81"/>
      <c r="BG136" s="81"/>
      <c r="BH136" s="81"/>
    </row>
    <row r="137" spans="2:60" ht="14" customHeight="1" x14ac:dyDescent="0.3">
      <c r="B137" s="81"/>
      <c r="H137" s="81"/>
      <c r="I137" s="81"/>
      <c r="J137" s="81"/>
      <c r="K137" s="81"/>
      <c r="L137" s="82"/>
      <c r="M137" s="81"/>
      <c r="N137" s="81"/>
      <c r="O137" s="81"/>
      <c r="P137" s="81"/>
      <c r="R137" s="81"/>
      <c r="S137" s="81"/>
      <c r="T137" s="80"/>
      <c r="U137" s="80"/>
      <c r="V137" s="80"/>
      <c r="W137" s="81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U137" s="80"/>
      <c r="AY137" s="80"/>
      <c r="AZ137" s="80"/>
      <c r="BA137" s="80"/>
      <c r="BB137" s="81"/>
      <c r="BC137" s="81"/>
      <c r="BD137" s="81"/>
      <c r="BE137" s="81"/>
      <c r="BF137" s="81"/>
      <c r="BG137" s="81"/>
      <c r="BH137" s="81"/>
    </row>
    <row r="138" spans="2:60" ht="14" customHeight="1" x14ac:dyDescent="0.3">
      <c r="B138" s="81"/>
      <c r="H138" s="81"/>
      <c r="I138" s="81"/>
      <c r="J138" s="81"/>
      <c r="K138" s="81"/>
      <c r="L138" s="82"/>
      <c r="M138" s="81"/>
      <c r="N138" s="81"/>
      <c r="O138" s="81"/>
      <c r="P138" s="81"/>
      <c r="R138" s="81"/>
      <c r="S138" s="81"/>
      <c r="T138" s="80"/>
      <c r="U138" s="80"/>
      <c r="V138" s="80"/>
      <c r="W138" s="81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U138" s="80"/>
      <c r="AY138" s="80"/>
      <c r="AZ138" s="80"/>
      <c r="BA138" s="80"/>
      <c r="BB138" s="81"/>
      <c r="BC138" s="81"/>
      <c r="BD138" s="81"/>
      <c r="BE138" s="81"/>
      <c r="BF138" s="81"/>
      <c r="BG138" s="81"/>
      <c r="BH138" s="81"/>
    </row>
    <row r="139" spans="2:60" ht="14" customHeight="1" x14ac:dyDescent="0.3">
      <c r="B139" s="81"/>
      <c r="H139" s="81"/>
      <c r="I139" s="81"/>
      <c r="J139" s="81"/>
      <c r="K139" s="81"/>
      <c r="L139" s="82"/>
      <c r="M139" s="81"/>
      <c r="N139" s="81"/>
      <c r="O139" s="81"/>
      <c r="P139" s="81"/>
      <c r="R139" s="81"/>
      <c r="S139" s="81"/>
      <c r="T139" s="80"/>
      <c r="U139" s="80"/>
      <c r="V139" s="80"/>
      <c r="W139" s="81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U139" s="80"/>
      <c r="AY139" s="80"/>
      <c r="AZ139" s="80"/>
      <c r="BA139" s="80"/>
      <c r="BB139" s="81"/>
      <c r="BC139" s="81"/>
      <c r="BD139" s="81"/>
      <c r="BE139" s="81"/>
      <c r="BF139" s="81"/>
      <c r="BG139" s="81"/>
      <c r="BH139" s="81"/>
    </row>
    <row r="140" spans="2:60" ht="14" customHeight="1" x14ac:dyDescent="0.3">
      <c r="B140" s="81"/>
      <c r="H140" s="81"/>
      <c r="I140" s="81"/>
      <c r="J140" s="81"/>
      <c r="K140" s="81"/>
      <c r="L140" s="82"/>
      <c r="M140" s="81"/>
      <c r="N140" s="81"/>
      <c r="O140" s="81"/>
      <c r="P140" s="81"/>
      <c r="R140" s="81"/>
      <c r="S140" s="81"/>
      <c r="T140" s="80"/>
      <c r="U140" s="80"/>
      <c r="V140" s="80"/>
      <c r="W140" s="81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U140" s="80"/>
      <c r="AY140" s="80"/>
      <c r="AZ140" s="80"/>
      <c r="BA140" s="80"/>
      <c r="BB140" s="81"/>
      <c r="BC140" s="81"/>
      <c r="BD140" s="81"/>
      <c r="BE140" s="81"/>
      <c r="BF140" s="81"/>
      <c r="BG140" s="81"/>
      <c r="BH140" s="81"/>
    </row>
    <row r="141" spans="2:60" ht="14" customHeight="1" x14ac:dyDescent="0.3">
      <c r="B141" s="81"/>
      <c r="H141" s="81"/>
      <c r="I141" s="81"/>
      <c r="J141" s="81"/>
      <c r="K141" s="81"/>
      <c r="L141" s="82"/>
      <c r="M141" s="81"/>
      <c r="N141" s="81"/>
      <c r="O141" s="81"/>
      <c r="P141" s="81"/>
      <c r="R141" s="81"/>
      <c r="S141" s="81"/>
      <c r="T141" s="80"/>
      <c r="U141" s="80"/>
      <c r="V141" s="80"/>
      <c r="W141" s="81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U141" s="80"/>
      <c r="AY141" s="80"/>
      <c r="AZ141" s="80"/>
      <c r="BA141" s="80"/>
      <c r="BB141" s="81"/>
      <c r="BC141" s="81"/>
      <c r="BD141" s="81"/>
      <c r="BE141" s="81"/>
      <c r="BF141" s="81"/>
      <c r="BG141" s="81"/>
      <c r="BH141" s="81"/>
    </row>
    <row r="142" spans="2:60" ht="14" customHeight="1" x14ac:dyDescent="0.3">
      <c r="B142" s="81"/>
      <c r="H142" s="81"/>
      <c r="I142" s="81"/>
      <c r="J142" s="81"/>
      <c r="K142" s="81"/>
      <c r="L142" s="82"/>
      <c r="M142" s="81"/>
      <c r="N142" s="81"/>
      <c r="O142" s="81"/>
      <c r="P142" s="81"/>
      <c r="R142" s="81"/>
      <c r="S142" s="81"/>
      <c r="T142" s="80"/>
      <c r="U142" s="80"/>
      <c r="V142" s="80"/>
      <c r="W142" s="81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U142" s="80"/>
      <c r="AY142" s="80"/>
      <c r="AZ142" s="80"/>
      <c r="BA142" s="80"/>
      <c r="BB142" s="81"/>
      <c r="BC142" s="81"/>
      <c r="BD142" s="81"/>
      <c r="BE142" s="81"/>
      <c r="BF142" s="81"/>
      <c r="BG142" s="81"/>
      <c r="BH142" s="81"/>
    </row>
    <row r="143" spans="2:60" ht="14" customHeight="1" x14ac:dyDescent="0.3">
      <c r="B143" s="81"/>
      <c r="H143" s="81"/>
      <c r="I143" s="81"/>
      <c r="J143" s="81"/>
      <c r="K143" s="81"/>
      <c r="L143" s="82"/>
      <c r="M143" s="81"/>
      <c r="N143" s="81"/>
      <c r="O143" s="81"/>
      <c r="P143" s="81"/>
      <c r="R143" s="81"/>
      <c r="S143" s="81"/>
      <c r="T143" s="80"/>
      <c r="U143" s="80"/>
      <c r="V143" s="80"/>
      <c r="W143" s="81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U143" s="80"/>
      <c r="AY143" s="80"/>
      <c r="AZ143" s="80"/>
      <c r="BA143" s="80"/>
      <c r="BB143" s="81"/>
      <c r="BC143" s="81"/>
      <c r="BD143" s="81"/>
      <c r="BE143" s="81"/>
      <c r="BF143" s="81"/>
      <c r="BG143" s="81"/>
      <c r="BH143" s="81"/>
    </row>
    <row r="144" spans="2:60" ht="14" customHeight="1" x14ac:dyDescent="0.3">
      <c r="B144" s="81"/>
      <c r="H144" s="81"/>
      <c r="I144" s="81"/>
      <c r="J144" s="81"/>
      <c r="K144" s="81"/>
      <c r="L144" s="82"/>
      <c r="M144" s="81"/>
      <c r="N144" s="81"/>
      <c r="O144" s="81"/>
      <c r="P144" s="81"/>
      <c r="R144" s="81"/>
      <c r="S144" s="81"/>
      <c r="T144" s="80"/>
      <c r="U144" s="80"/>
      <c r="V144" s="80"/>
      <c r="W144" s="81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U144" s="80"/>
      <c r="AY144" s="80"/>
      <c r="AZ144" s="80"/>
      <c r="BA144" s="80"/>
      <c r="BB144" s="81"/>
      <c r="BC144" s="81"/>
      <c r="BD144" s="81"/>
      <c r="BE144" s="81"/>
      <c r="BF144" s="81"/>
      <c r="BG144" s="81"/>
      <c r="BH144" s="81"/>
    </row>
    <row r="145" spans="2:60" ht="14" customHeight="1" x14ac:dyDescent="0.3">
      <c r="B145" s="81"/>
      <c r="H145" s="81"/>
      <c r="I145" s="81"/>
      <c r="J145" s="81"/>
      <c r="K145" s="81"/>
      <c r="L145" s="82"/>
      <c r="M145" s="81"/>
      <c r="N145" s="81"/>
      <c r="O145" s="81"/>
      <c r="P145" s="81"/>
      <c r="R145" s="81"/>
      <c r="S145" s="81"/>
      <c r="T145" s="80"/>
      <c r="U145" s="80"/>
      <c r="V145" s="80"/>
      <c r="W145" s="81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U145" s="80"/>
      <c r="AY145" s="80"/>
      <c r="AZ145" s="80"/>
      <c r="BA145" s="80"/>
      <c r="BB145" s="81"/>
      <c r="BC145" s="81"/>
      <c r="BD145" s="81"/>
      <c r="BE145" s="81"/>
      <c r="BF145" s="81"/>
      <c r="BG145" s="81"/>
      <c r="BH145" s="81"/>
    </row>
    <row r="146" spans="2:60" ht="14" customHeight="1" x14ac:dyDescent="0.3">
      <c r="B146" s="81"/>
      <c r="H146" s="81"/>
      <c r="I146" s="81"/>
      <c r="J146" s="81"/>
      <c r="K146" s="81"/>
      <c r="L146" s="82"/>
      <c r="M146" s="81"/>
      <c r="N146" s="81"/>
      <c r="O146" s="81"/>
      <c r="P146" s="81"/>
      <c r="R146" s="81"/>
      <c r="S146" s="81"/>
      <c r="T146" s="80"/>
      <c r="U146" s="80"/>
      <c r="V146" s="80"/>
      <c r="W146" s="81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U146" s="80"/>
      <c r="AY146" s="80"/>
      <c r="AZ146" s="80"/>
      <c r="BA146" s="80"/>
      <c r="BB146" s="81"/>
      <c r="BC146" s="81"/>
      <c r="BD146" s="81"/>
      <c r="BE146" s="81"/>
      <c r="BF146" s="81"/>
      <c r="BG146" s="81"/>
      <c r="BH146" s="81"/>
    </row>
    <row r="147" spans="2:60" ht="14" customHeight="1" x14ac:dyDescent="0.3">
      <c r="B147" s="81"/>
      <c r="H147" s="81"/>
      <c r="I147" s="81"/>
      <c r="J147" s="81"/>
      <c r="K147" s="81"/>
      <c r="L147" s="82"/>
      <c r="M147" s="81"/>
      <c r="N147" s="81"/>
      <c r="O147" s="81"/>
      <c r="P147" s="81"/>
      <c r="R147" s="81"/>
      <c r="S147" s="81"/>
      <c r="T147" s="80"/>
      <c r="U147" s="80"/>
      <c r="V147" s="80"/>
      <c r="W147" s="81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U147" s="80"/>
      <c r="AY147" s="80"/>
      <c r="AZ147" s="80"/>
      <c r="BA147" s="80"/>
      <c r="BB147" s="81"/>
      <c r="BC147" s="81"/>
      <c r="BD147" s="81"/>
      <c r="BE147" s="81"/>
      <c r="BF147" s="81"/>
      <c r="BG147" s="81"/>
      <c r="BH147" s="81"/>
    </row>
    <row r="148" spans="2:60" ht="14" customHeight="1" x14ac:dyDescent="0.3">
      <c r="B148" s="81"/>
      <c r="H148" s="81"/>
      <c r="I148" s="81"/>
      <c r="J148" s="81"/>
      <c r="K148" s="81"/>
      <c r="L148" s="82"/>
      <c r="M148" s="81"/>
      <c r="N148" s="81"/>
      <c r="O148" s="81"/>
      <c r="P148" s="81"/>
      <c r="R148" s="81"/>
      <c r="S148" s="81"/>
      <c r="T148" s="80"/>
      <c r="U148" s="80"/>
      <c r="V148" s="80"/>
      <c r="W148" s="81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U148" s="80"/>
      <c r="AY148" s="80"/>
      <c r="AZ148" s="80"/>
      <c r="BA148" s="80"/>
      <c r="BB148" s="81"/>
      <c r="BC148" s="81"/>
      <c r="BD148" s="81"/>
      <c r="BE148" s="81"/>
      <c r="BF148" s="81"/>
      <c r="BG148" s="81"/>
      <c r="BH148" s="81"/>
    </row>
    <row r="149" spans="2:60" ht="14" customHeight="1" x14ac:dyDescent="0.3">
      <c r="B149" s="81"/>
      <c r="H149" s="81"/>
      <c r="I149" s="81"/>
      <c r="J149" s="81"/>
      <c r="K149" s="81"/>
      <c r="L149" s="82"/>
      <c r="M149" s="81"/>
      <c r="N149" s="81"/>
      <c r="O149" s="81"/>
      <c r="P149" s="81"/>
      <c r="R149" s="81"/>
      <c r="S149" s="81"/>
      <c r="T149" s="80"/>
      <c r="U149" s="80"/>
      <c r="V149" s="80"/>
      <c r="W149" s="81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U149" s="80"/>
      <c r="AY149" s="80"/>
      <c r="AZ149" s="80"/>
      <c r="BA149" s="80"/>
      <c r="BB149" s="81"/>
      <c r="BC149" s="81"/>
      <c r="BD149" s="81"/>
      <c r="BE149" s="81"/>
      <c r="BF149" s="81"/>
      <c r="BG149" s="81"/>
      <c r="BH149" s="81"/>
    </row>
    <row r="150" spans="2:60" ht="14" customHeight="1" x14ac:dyDescent="0.3">
      <c r="B150" s="81"/>
      <c r="H150" s="81"/>
      <c r="I150" s="81"/>
      <c r="J150" s="81"/>
      <c r="K150" s="81"/>
      <c r="L150" s="82"/>
      <c r="M150" s="81"/>
      <c r="N150" s="81"/>
      <c r="O150" s="81"/>
      <c r="P150" s="81"/>
      <c r="R150" s="81"/>
      <c r="S150" s="81"/>
      <c r="T150" s="80"/>
      <c r="U150" s="80"/>
      <c r="V150" s="80"/>
      <c r="W150" s="81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U150" s="80"/>
      <c r="AY150" s="80"/>
      <c r="AZ150" s="80"/>
      <c r="BA150" s="80"/>
      <c r="BB150" s="81"/>
      <c r="BC150" s="81"/>
      <c r="BD150" s="81"/>
      <c r="BE150" s="81"/>
      <c r="BF150" s="81"/>
      <c r="BG150" s="81"/>
      <c r="BH150" s="81"/>
    </row>
    <row r="151" spans="2:60" ht="14" customHeight="1" x14ac:dyDescent="0.3">
      <c r="B151" s="81"/>
      <c r="H151" s="81"/>
      <c r="I151" s="81"/>
      <c r="J151" s="81"/>
      <c r="K151" s="81"/>
      <c r="L151" s="82"/>
      <c r="M151" s="81"/>
      <c r="N151" s="81"/>
      <c r="O151" s="81"/>
      <c r="P151" s="81"/>
      <c r="R151" s="81"/>
      <c r="S151" s="81"/>
      <c r="T151" s="80"/>
      <c r="U151" s="80"/>
      <c r="V151" s="80"/>
      <c r="W151" s="81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U151" s="80"/>
      <c r="AY151" s="80"/>
      <c r="AZ151" s="80"/>
      <c r="BA151" s="80"/>
      <c r="BB151" s="81"/>
      <c r="BC151" s="81"/>
      <c r="BD151" s="81"/>
      <c r="BE151" s="81"/>
      <c r="BF151" s="81"/>
      <c r="BG151" s="81"/>
      <c r="BH151" s="81"/>
    </row>
    <row r="152" spans="2:60" ht="14" customHeight="1" x14ac:dyDescent="0.3">
      <c r="B152" s="81"/>
      <c r="H152" s="81"/>
      <c r="I152" s="81"/>
      <c r="J152" s="81"/>
      <c r="K152" s="81"/>
      <c r="L152" s="82"/>
      <c r="M152" s="81"/>
      <c r="N152" s="81"/>
      <c r="O152" s="81"/>
      <c r="P152" s="81"/>
      <c r="R152" s="81"/>
      <c r="S152" s="81"/>
      <c r="T152" s="80"/>
      <c r="U152" s="80"/>
      <c r="V152" s="80"/>
      <c r="W152" s="81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0"/>
      <c r="AL152" s="80"/>
      <c r="AU152" s="80"/>
      <c r="AY152" s="80"/>
      <c r="AZ152" s="80"/>
      <c r="BA152" s="80"/>
      <c r="BB152" s="81"/>
      <c r="BC152" s="81"/>
      <c r="BD152" s="81"/>
      <c r="BE152" s="81"/>
      <c r="BF152" s="81"/>
      <c r="BG152" s="81"/>
      <c r="BH152" s="81"/>
    </row>
    <row r="153" spans="2:60" ht="14" customHeight="1" x14ac:dyDescent="0.3">
      <c r="B153" s="81"/>
      <c r="H153" s="81"/>
      <c r="I153" s="81"/>
      <c r="J153" s="81"/>
      <c r="K153" s="81"/>
      <c r="L153" s="82"/>
      <c r="M153" s="81"/>
      <c r="N153" s="81"/>
      <c r="O153" s="81"/>
      <c r="P153" s="81"/>
      <c r="R153" s="81"/>
      <c r="S153" s="81"/>
      <c r="T153" s="80"/>
      <c r="U153" s="80"/>
      <c r="V153" s="80"/>
      <c r="W153" s="81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U153" s="80"/>
      <c r="AY153" s="80"/>
      <c r="AZ153" s="80"/>
      <c r="BA153" s="80"/>
      <c r="BB153" s="81"/>
      <c r="BC153" s="81"/>
      <c r="BD153" s="81"/>
      <c r="BE153" s="81"/>
      <c r="BF153" s="81"/>
      <c r="BG153" s="81"/>
      <c r="BH153" s="81"/>
    </row>
    <row r="154" spans="2:60" ht="14" customHeight="1" x14ac:dyDescent="0.3">
      <c r="B154" s="81"/>
      <c r="H154" s="81"/>
      <c r="I154" s="81"/>
      <c r="J154" s="81"/>
      <c r="K154" s="81"/>
      <c r="L154" s="82"/>
      <c r="M154" s="81"/>
      <c r="N154" s="81"/>
      <c r="O154" s="81"/>
      <c r="P154" s="81"/>
      <c r="R154" s="81"/>
      <c r="S154" s="81"/>
      <c r="T154" s="80"/>
      <c r="U154" s="80"/>
      <c r="V154" s="80"/>
      <c r="W154" s="81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U154" s="80"/>
      <c r="AY154" s="80"/>
      <c r="AZ154" s="80"/>
      <c r="BA154" s="80"/>
      <c r="BB154" s="81"/>
      <c r="BC154" s="81"/>
      <c r="BD154" s="81"/>
      <c r="BE154" s="81"/>
      <c r="BF154" s="81"/>
      <c r="BG154" s="81"/>
      <c r="BH154" s="81"/>
    </row>
    <row r="155" spans="2:60" ht="14" customHeight="1" x14ac:dyDescent="0.3">
      <c r="B155" s="81"/>
      <c r="H155" s="81"/>
      <c r="I155" s="81"/>
      <c r="J155" s="81"/>
      <c r="K155" s="81"/>
      <c r="L155" s="82"/>
      <c r="M155" s="81"/>
      <c r="N155" s="81"/>
      <c r="O155" s="81"/>
      <c r="P155" s="81"/>
      <c r="R155" s="81"/>
      <c r="S155" s="81"/>
      <c r="T155" s="80"/>
      <c r="U155" s="80"/>
      <c r="V155" s="80"/>
      <c r="W155" s="81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0"/>
      <c r="AL155" s="80"/>
      <c r="AU155" s="80"/>
      <c r="AY155" s="80"/>
      <c r="AZ155" s="80"/>
      <c r="BA155" s="80"/>
      <c r="BB155" s="81"/>
      <c r="BC155" s="81"/>
      <c r="BD155" s="81"/>
      <c r="BE155" s="81"/>
      <c r="BF155" s="81"/>
      <c r="BG155" s="81"/>
      <c r="BH155" s="81"/>
    </row>
    <row r="156" spans="2:60" ht="14" customHeight="1" x14ac:dyDescent="0.3">
      <c r="B156" s="81"/>
      <c r="H156" s="81"/>
      <c r="I156" s="81"/>
      <c r="J156" s="81"/>
      <c r="K156" s="81"/>
      <c r="L156" s="82"/>
      <c r="M156" s="81"/>
      <c r="N156" s="81"/>
      <c r="O156" s="81"/>
      <c r="P156" s="81"/>
      <c r="R156" s="81"/>
      <c r="S156" s="81"/>
      <c r="T156" s="80"/>
      <c r="U156" s="80"/>
      <c r="V156" s="80"/>
      <c r="W156" s="81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U156" s="80"/>
      <c r="AY156" s="80"/>
      <c r="AZ156" s="80"/>
      <c r="BA156" s="80"/>
      <c r="BB156" s="81"/>
      <c r="BC156" s="81"/>
      <c r="BD156" s="81"/>
      <c r="BE156" s="81"/>
      <c r="BF156" s="81"/>
      <c r="BG156" s="81"/>
      <c r="BH156" s="81"/>
    </row>
    <row r="157" spans="2:60" ht="14" customHeight="1" x14ac:dyDescent="0.3">
      <c r="B157" s="81"/>
      <c r="H157" s="81"/>
      <c r="I157" s="81"/>
      <c r="J157" s="81"/>
      <c r="K157" s="81"/>
      <c r="L157" s="82"/>
      <c r="M157" s="81"/>
      <c r="N157" s="81"/>
      <c r="O157" s="81"/>
      <c r="P157" s="81"/>
      <c r="R157" s="81"/>
      <c r="S157" s="81"/>
      <c r="T157" s="80"/>
      <c r="U157" s="80"/>
      <c r="V157" s="80"/>
      <c r="W157" s="81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0"/>
      <c r="AL157" s="80"/>
      <c r="AU157" s="80"/>
      <c r="AY157" s="80"/>
      <c r="AZ157" s="80"/>
      <c r="BA157" s="80"/>
      <c r="BB157" s="81"/>
      <c r="BC157" s="81"/>
      <c r="BD157" s="81"/>
      <c r="BE157" s="81"/>
      <c r="BF157" s="81"/>
      <c r="BG157" s="81"/>
      <c r="BH157" s="81"/>
    </row>
    <row r="158" spans="2:60" ht="14" customHeight="1" x14ac:dyDescent="0.3">
      <c r="B158" s="81"/>
      <c r="H158" s="81"/>
      <c r="I158" s="81"/>
      <c r="J158" s="81"/>
      <c r="K158" s="81"/>
      <c r="L158" s="82"/>
      <c r="M158" s="81"/>
      <c r="N158" s="81"/>
      <c r="O158" s="81"/>
      <c r="P158" s="81"/>
      <c r="R158" s="81"/>
      <c r="S158" s="81"/>
      <c r="T158" s="80"/>
      <c r="U158" s="80"/>
      <c r="V158" s="80"/>
      <c r="W158" s="81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U158" s="80"/>
      <c r="AY158" s="80"/>
      <c r="AZ158" s="80"/>
      <c r="BA158" s="80"/>
      <c r="BB158" s="81"/>
      <c r="BC158" s="81"/>
      <c r="BD158" s="81"/>
      <c r="BE158" s="81"/>
      <c r="BF158" s="81"/>
      <c r="BG158" s="81"/>
      <c r="BH158" s="81"/>
    </row>
    <row r="159" spans="2:60" ht="14" customHeight="1" x14ac:dyDescent="0.3">
      <c r="B159" s="81"/>
      <c r="H159" s="81"/>
      <c r="I159" s="81"/>
      <c r="J159" s="81"/>
      <c r="K159" s="81"/>
      <c r="L159" s="82"/>
      <c r="M159" s="81"/>
      <c r="N159" s="81"/>
      <c r="O159" s="81"/>
      <c r="P159" s="81"/>
      <c r="R159" s="81"/>
      <c r="S159" s="81"/>
      <c r="T159" s="80"/>
      <c r="U159" s="80"/>
      <c r="V159" s="80"/>
      <c r="W159" s="81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U159" s="80"/>
      <c r="AY159" s="80"/>
      <c r="AZ159" s="80"/>
      <c r="BA159" s="80"/>
      <c r="BB159" s="81"/>
      <c r="BC159" s="81"/>
      <c r="BD159" s="81"/>
      <c r="BE159" s="81"/>
      <c r="BF159" s="81"/>
      <c r="BG159" s="81"/>
      <c r="BH159" s="81"/>
    </row>
    <row r="160" spans="2:60" ht="14" customHeight="1" x14ac:dyDescent="0.3">
      <c r="B160" s="81"/>
      <c r="H160" s="81"/>
      <c r="I160" s="81"/>
      <c r="J160" s="81"/>
      <c r="K160" s="81"/>
      <c r="L160" s="82"/>
      <c r="M160" s="81"/>
      <c r="N160" s="81"/>
      <c r="O160" s="81"/>
      <c r="P160" s="81"/>
      <c r="R160" s="81"/>
      <c r="S160" s="81"/>
      <c r="T160" s="80"/>
      <c r="U160" s="80"/>
      <c r="V160" s="80"/>
      <c r="W160" s="81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U160" s="80"/>
      <c r="AY160" s="80"/>
      <c r="AZ160" s="80"/>
      <c r="BA160" s="80"/>
      <c r="BB160" s="81"/>
      <c r="BC160" s="81"/>
      <c r="BD160" s="81"/>
      <c r="BE160" s="81"/>
      <c r="BF160" s="81"/>
      <c r="BG160" s="81"/>
      <c r="BH160" s="81"/>
    </row>
    <row r="161" spans="2:60" ht="14" customHeight="1" x14ac:dyDescent="0.3">
      <c r="B161" s="81"/>
      <c r="H161" s="81"/>
      <c r="I161" s="81"/>
      <c r="J161" s="81"/>
      <c r="K161" s="81"/>
      <c r="L161" s="82"/>
      <c r="M161" s="81"/>
      <c r="N161" s="81"/>
      <c r="O161" s="81"/>
      <c r="P161" s="81"/>
      <c r="R161" s="81"/>
      <c r="S161" s="81"/>
      <c r="T161" s="80"/>
      <c r="U161" s="80"/>
      <c r="V161" s="80"/>
      <c r="W161" s="81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U161" s="80"/>
      <c r="AY161" s="80"/>
      <c r="AZ161" s="80"/>
      <c r="BA161" s="80"/>
      <c r="BB161" s="81"/>
      <c r="BC161" s="81"/>
      <c r="BD161" s="81"/>
      <c r="BE161" s="81"/>
      <c r="BF161" s="81"/>
      <c r="BG161" s="81"/>
      <c r="BH161" s="81"/>
    </row>
    <row r="162" spans="2:60" ht="14" customHeight="1" x14ac:dyDescent="0.3">
      <c r="B162" s="81"/>
      <c r="H162" s="81"/>
      <c r="I162" s="81"/>
      <c r="J162" s="81"/>
      <c r="K162" s="81"/>
      <c r="L162" s="82"/>
      <c r="M162" s="81"/>
      <c r="N162" s="81"/>
      <c r="O162" s="81"/>
      <c r="P162" s="81"/>
      <c r="R162" s="81"/>
      <c r="S162" s="81"/>
      <c r="T162" s="80"/>
      <c r="U162" s="80"/>
      <c r="V162" s="80"/>
      <c r="W162" s="81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U162" s="80"/>
      <c r="AY162" s="80"/>
      <c r="AZ162" s="80"/>
      <c r="BA162" s="80"/>
      <c r="BB162" s="81"/>
      <c r="BC162" s="81"/>
      <c r="BD162" s="81"/>
      <c r="BE162" s="81"/>
      <c r="BF162" s="81"/>
      <c r="BG162" s="81"/>
      <c r="BH162" s="81"/>
    </row>
    <row r="163" spans="2:60" ht="14" customHeight="1" x14ac:dyDescent="0.3">
      <c r="B163" s="81"/>
      <c r="H163" s="81"/>
      <c r="I163" s="81"/>
      <c r="J163" s="81"/>
      <c r="K163" s="81"/>
      <c r="L163" s="82"/>
      <c r="M163" s="81"/>
      <c r="N163" s="81"/>
      <c r="O163" s="81"/>
      <c r="P163" s="81"/>
      <c r="R163" s="81"/>
      <c r="S163" s="81"/>
      <c r="T163" s="80"/>
      <c r="U163" s="80"/>
      <c r="V163" s="80"/>
      <c r="W163" s="81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0"/>
      <c r="AL163" s="80"/>
      <c r="AU163" s="80"/>
      <c r="AY163" s="80"/>
      <c r="AZ163" s="80"/>
      <c r="BA163" s="80"/>
      <c r="BB163" s="81"/>
      <c r="BC163" s="81"/>
      <c r="BD163" s="81"/>
      <c r="BE163" s="81"/>
      <c r="BF163" s="81"/>
      <c r="BG163" s="81"/>
      <c r="BH163" s="81"/>
    </row>
    <row r="164" spans="2:60" ht="14" customHeight="1" x14ac:dyDescent="0.3">
      <c r="B164" s="81"/>
      <c r="H164" s="81"/>
      <c r="I164" s="81"/>
      <c r="J164" s="81"/>
      <c r="K164" s="81"/>
      <c r="L164" s="82"/>
      <c r="M164" s="81"/>
      <c r="N164" s="81"/>
      <c r="O164" s="81"/>
      <c r="P164" s="81"/>
      <c r="R164" s="81"/>
      <c r="S164" s="81"/>
      <c r="T164" s="80"/>
      <c r="U164" s="80"/>
      <c r="V164" s="80"/>
      <c r="W164" s="81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U164" s="80"/>
      <c r="AY164" s="80"/>
      <c r="AZ164" s="80"/>
      <c r="BA164" s="80"/>
      <c r="BB164" s="81"/>
      <c r="BC164" s="81"/>
      <c r="BD164" s="81"/>
      <c r="BE164" s="81"/>
      <c r="BF164" s="81"/>
      <c r="BG164" s="81"/>
      <c r="BH164" s="81"/>
    </row>
    <row r="165" spans="2:60" ht="14" customHeight="1" x14ac:dyDescent="0.3">
      <c r="B165" s="81"/>
      <c r="H165" s="81"/>
      <c r="I165" s="81"/>
      <c r="J165" s="81"/>
      <c r="K165" s="81"/>
      <c r="L165" s="82"/>
      <c r="M165" s="81"/>
      <c r="N165" s="81"/>
      <c r="O165" s="81"/>
      <c r="P165" s="81"/>
      <c r="R165" s="81"/>
      <c r="S165" s="81"/>
      <c r="T165" s="80"/>
      <c r="U165" s="80"/>
      <c r="V165" s="80"/>
      <c r="W165" s="81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U165" s="80"/>
      <c r="AY165" s="80"/>
      <c r="AZ165" s="80"/>
      <c r="BA165" s="80"/>
      <c r="BB165" s="81"/>
      <c r="BC165" s="81"/>
      <c r="BD165" s="81"/>
      <c r="BE165" s="81"/>
      <c r="BF165" s="81"/>
      <c r="BG165" s="81"/>
      <c r="BH165" s="81"/>
    </row>
    <row r="166" spans="2:60" ht="14" customHeight="1" x14ac:dyDescent="0.3">
      <c r="B166" s="81"/>
      <c r="H166" s="81"/>
      <c r="I166" s="81"/>
      <c r="J166" s="81"/>
      <c r="K166" s="81"/>
      <c r="L166" s="82"/>
      <c r="M166" s="81"/>
      <c r="N166" s="81"/>
      <c r="O166" s="81"/>
      <c r="P166" s="81"/>
      <c r="R166" s="81"/>
      <c r="S166" s="81"/>
      <c r="T166" s="80"/>
      <c r="U166" s="80"/>
      <c r="V166" s="80"/>
      <c r="W166" s="81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U166" s="80"/>
      <c r="AY166" s="80"/>
      <c r="AZ166" s="80"/>
      <c r="BA166" s="80"/>
      <c r="BB166" s="81"/>
      <c r="BC166" s="81"/>
      <c r="BD166" s="81"/>
      <c r="BE166" s="81"/>
      <c r="BF166" s="81"/>
      <c r="BG166" s="81"/>
      <c r="BH166" s="81"/>
    </row>
    <row r="167" spans="2:60" ht="14" customHeight="1" x14ac:dyDescent="0.3">
      <c r="B167" s="81"/>
      <c r="H167" s="81"/>
      <c r="I167" s="81"/>
      <c r="J167" s="81"/>
      <c r="K167" s="81"/>
      <c r="L167" s="82"/>
      <c r="M167" s="81"/>
      <c r="N167" s="81"/>
      <c r="O167" s="81"/>
      <c r="P167" s="81"/>
      <c r="R167" s="81"/>
      <c r="S167" s="81"/>
      <c r="T167" s="80"/>
      <c r="U167" s="80"/>
      <c r="V167" s="80"/>
      <c r="W167" s="81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U167" s="80"/>
      <c r="AY167" s="80"/>
      <c r="AZ167" s="80"/>
      <c r="BA167" s="80"/>
      <c r="BB167" s="81"/>
      <c r="BC167" s="81"/>
      <c r="BD167" s="81"/>
      <c r="BE167" s="81"/>
      <c r="BF167" s="81"/>
      <c r="BG167" s="81"/>
      <c r="BH167" s="81"/>
    </row>
    <row r="168" spans="2:60" ht="14" customHeight="1" x14ac:dyDescent="0.3">
      <c r="B168" s="81"/>
      <c r="H168" s="81"/>
      <c r="I168" s="81"/>
      <c r="J168" s="81"/>
      <c r="K168" s="81"/>
      <c r="L168" s="82"/>
      <c r="M168" s="81"/>
      <c r="N168" s="81"/>
      <c r="O168" s="81"/>
      <c r="P168" s="81"/>
      <c r="R168" s="81"/>
      <c r="S168" s="81"/>
      <c r="T168" s="80"/>
      <c r="U168" s="80"/>
      <c r="V168" s="80"/>
      <c r="W168" s="81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U168" s="80"/>
      <c r="AY168" s="80"/>
      <c r="AZ168" s="80"/>
      <c r="BA168" s="80"/>
      <c r="BB168" s="81"/>
      <c r="BC168" s="81"/>
      <c r="BD168" s="81"/>
      <c r="BE168" s="81"/>
      <c r="BF168" s="81"/>
      <c r="BG168" s="81"/>
      <c r="BH168" s="81"/>
    </row>
    <row r="169" spans="2:60" ht="14" customHeight="1" x14ac:dyDescent="0.3">
      <c r="B169" s="81"/>
      <c r="H169" s="81"/>
      <c r="I169" s="81"/>
      <c r="J169" s="81"/>
      <c r="K169" s="81"/>
      <c r="L169" s="82"/>
      <c r="M169" s="81"/>
      <c r="N169" s="81"/>
      <c r="O169" s="81"/>
      <c r="P169" s="81"/>
      <c r="R169" s="81"/>
      <c r="S169" s="81"/>
      <c r="T169" s="80"/>
      <c r="U169" s="80"/>
      <c r="V169" s="80"/>
      <c r="W169" s="81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U169" s="80"/>
      <c r="AY169" s="80"/>
      <c r="AZ169" s="80"/>
      <c r="BA169" s="80"/>
      <c r="BB169" s="81"/>
      <c r="BC169" s="81"/>
      <c r="BD169" s="81"/>
      <c r="BE169" s="81"/>
      <c r="BF169" s="81"/>
      <c r="BG169" s="81"/>
      <c r="BH169" s="81"/>
    </row>
    <row r="170" spans="2:60" ht="14" customHeight="1" x14ac:dyDescent="0.3">
      <c r="B170" s="81"/>
      <c r="H170" s="81"/>
      <c r="I170" s="81"/>
      <c r="J170" s="81"/>
      <c r="K170" s="81"/>
      <c r="L170" s="82"/>
      <c r="M170" s="81"/>
      <c r="N170" s="81"/>
      <c r="O170" s="81"/>
      <c r="P170" s="81"/>
      <c r="R170" s="81"/>
      <c r="S170" s="81"/>
      <c r="T170" s="80"/>
      <c r="U170" s="80"/>
      <c r="V170" s="80"/>
      <c r="W170" s="81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U170" s="80"/>
      <c r="AY170" s="80"/>
      <c r="AZ170" s="80"/>
      <c r="BA170" s="80"/>
      <c r="BB170" s="81"/>
      <c r="BC170" s="81"/>
      <c r="BD170" s="81"/>
      <c r="BE170" s="81"/>
      <c r="BF170" s="81"/>
      <c r="BG170" s="81"/>
      <c r="BH170" s="81"/>
    </row>
    <row r="171" spans="2:60" ht="14" customHeight="1" x14ac:dyDescent="0.3">
      <c r="B171" s="81"/>
      <c r="H171" s="81"/>
      <c r="I171" s="81"/>
      <c r="J171" s="81"/>
      <c r="K171" s="81"/>
      <c r="L171" s="82"/>
      <c r="M171" s="81"/>
      <c r="N171" s="81"/>
      <c r="O171" s="81"/>
      <c r="P171" s="81"/>
      <c r="R171" s="81"/>
      <c r="S171" s="81"/>
      <c r="T171" s="80"/>
      <c r="U171" s="80"/>
      <c r="V171" s="80"/>
      <c r="W171" s="81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U171" s="80"/>
      <c r="AY171" s="80"/>
      <c r="AZ171" s="80"/>
      <c r="BA171" s="80"/>
      <c r="BB171" s="81"/>
      <c r="BC171" s="81"/>
      <c r="BD171" s="81"/>
      <c r="BE171" s="81"/>
      <c r="BF171" s="81"/>
      <c r="BG171" s="81"/>
      <c r="BH171" s="81"/>
    </row>
    <row r="172" spans="2:60" ht="14" customHeight="1" x14ac:dyDescent="0.3">
      <c r="B172" s="81"/>
      <c r="H172" s="81"/>
      <c r="I172" s="81"/>
      <c r="J172" s="81"/>
      <c r="K172" s="81"/>
      <c r="L172" s="82"/>
      <c r="M172" s="81"/>
      <c r="N172" s="81"/>
      <c r="O172" s="81"/>
      <c r="P172" s="81"/>
      <c r="R172" s="81"/>
      <c r="S172" s="81"/>
      <c r="T172" s="80"/>
      <c r="U172" s="80"/>
      <c r="V172" s="80"/>
      <c r="W172" s="81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U172" s="80"/>
      <c r="AY172" s="80"/>
      <c r="AZ172" s="80"/>
      <c r="BA172" s="80"/>
      <c r="BB172" s="81"/>
      <c r="BC172" s="81"/>
      <c r="BD172" s="81"/>
      <c r="BE172" s="81"/>
      <c r="BF172" s="81"/>
      <c r="BG172" s="81"/>
      <c r="BH172" s="81"/>
    </row>
    <row r="173" spans="2:60" ht="14" customHeight="1" x14ac:dyDescent="0.3">
      <c r="B173" s="81"/>
      <c r="H173" s="81"/>
      <c r="I173" s="81"/>
      <c r="J173" s="81"/>
      <c r="K173" s="81"/>
      <c r="L173" s="82"/>
      <c r="M173" s="81"/>
      <c r="N173" s="81"/>
      <c r="O173" s="81"/>
      <c r="P173" s="81"/>
      <c r="R173" s="81"/>
      <c r="S173" s="81"/>
      <c r="T173" s="80"/>
      <c r="U173" s="80"/>
      <c r="V173" s="80"/>
      <c r="W173" s="81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U173" s="80"/>
      <c r="AY173" s="80"/>
      <c r="AZ173" s="80"/>
      <c r="BA173" s="80"/>
      <c r="BB173" s="81"/>
      <c r="BC173" s="81"/>
      <c r="BD173" s="81"/>
      <c r="BE173" s="81"/>
      <c r="BF173" s="81"/>
      <c r="BG173" s="81"/>
      <c r="BH173" s="81"/>
    </row>
    <row r="174" spans="2:60" ht="14" customHeight="1" x14ac:dyDescent="0.3">
      <c r="B174" s="81"/>
      <c r="H174" s="81"/>
      <c r="I174" s="81"/>
      <c r="J174" s="81"/>
      <c r="K174" s="81"/>
      <c r="L174" s="82"/>
      <c r="M174" s="81"/>
      <c r="N174" s="81"/>
      <c r="O174" s="81"/>
      <c r="P174" s="81"/>
      <c r="R174" s="81"/>
      <c r="S174" s="81"/>
      <c r="T174" s="80"/>
      <c r="U174" s="80"/>
      <c r="V174" s="80"/>
      <c r="W174" s="81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U174" s="80"/>
      <c r="AY174" s="80"/>
      <c r="AZ174" s="80"/>
      <c r="BA174" s="80"/>
      <c r="BB174" s="81"/>
      <c r="BC174" s="81"/>
      <c r="BD174" s="81"/>
      <c r="BE174" s="81"/>
      <c r="BF174" s="81"/>
      <c r="BG174" s="81"/>
      <c r="BH174" s="81"/>
    </row>
    <row r="175" spans="2:60" ht="14" customHeight="1" x14ac:dyDescent="0.3">
      <c r="B175" s="81"/>
      <c r="H175" s="81"/>
      <c r="I175" s="81"/>
      <c r="J175" s="81"/>
      <c r="K175" s="81"/>
      <c r="L175" s="82"/>
      <c r="M175" s="81"/>
      <c r="N175" s="81"/>
      <c r="O175" s="81"/>
      <c r="P175" s="81"/>
      <c r="R175" s="81"/>
      <c r="S175" s="81"/>
      <c r="T175" s="80"/>
      <c r="U175" s="80"/>
      <c r="V175" s="80"/>
      <c r="W175" s="81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U175" s="80"/>
      <c r="AY175" s="80"/>
      <c r="AZ175" s="80"/>
      <c r="BA175" s="80"/>
      <c r="BB175" s="81"/>
      <c r="BC175" s="81"/>
      <c r="BD175" s="81"/>
      <c r="BE175" s="81"/>
      <c r="BF175" s="81"/>
      <c r="BG175" s="81"/>
      <c r="BH175" s="81"/>
    </row>
    <row r="176" spans="2:60" ht="14" customHeight="1" x14ac:dyDescent="0.3">
      <c r="B176" s="81"/>
      <c r="H176" s="81"/>
      <c r="I176" s="81"/>
      <c r="J176" s="81"/>
      <c r="K176" s="81"/>
      <c r="L176" s="82"/>
      <c r="M176" s="81"/>
      <c r="N176" s="81"/>
      <c r="O176" s="81"/>
      <c r="P176" s="81"/>
      <c r="R176" s="81"/>
      <c r="S176" s="81"/>
      <c r="T176" s="80"/>
      <c r="U176" s="80"/>
      <c r="V176" s="80"/>
      <c r="W176" s="81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U176" s="80"/>
      <c r="AY176" s="80"/>
      <c r="AZ176" s="80"/>
      <c r="BA176" s="80"/>
      <c r="BB176" s="81"/>
      <c r="BC176" s="81"/>
      <c r="BD176" s="81"/>
      <c r="BE176" s="81"/>
      <c r="BF176" s="81"/>
      <c r="BG176" s="81"/>
      <c r="BH176" s="81"/>
    </row>
    <row r="177" spans="2:60" ht="14" customHeight="1" x14ac:dyDescent="0.3">
      <c r="B177" s="81"/>
      <c r="H177" s="81"/>
      <c r="I177" s="81"/>
      <c r="J177" s="81"/>
      <c r="K177" s="81"/>
      <c r="L177" s="82"/>
      <c r="M177" s="81"/>
      <c r="N177" s="81"/>
      <c r="O177" s="81"/>
      <c r="P177" s="81"/>
      <c r="R177" s="81"/>
      <c r="S177" s="81"/>
      <c r="T177" s="80"/>
      <c r="U177" s="80"/>
      <c r="V177" s="80"/>
      <c r="W177" s="81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U177" s="80"/>
      <c r="AY177" s="80"/>
      <c r="AZ177" s="80"/>
      <c r="BA177" s="80"/>
      <c r="BB177" s="81"/>
      <c r="BC177" s="81"/>
      <c r="BD177" s="81"/>
      <c r="BE177" s="81"/>
      <c r="BF177" s="81"/>
      <c r="BG177" s="81"/>
      <c r="BH177" s="81"/>
    </row>
    <row r="178" spans="2:60" ht="14" customHeight="1" x14ac:dyDescent="0.3">
      <c r="B178" s="81"/>
      <c r="H178" s="81"/>
      <c r="I178" s="81"/>
      <c r="J178" s="81"/>
      <c r="K178" s="81"/>
      <c r="L178" s="82"/>
      <c r="M178" s="81"/>
      <c r="N178" s="81"/>
      <c r="O178" s="81"/>
      <c r="P178" s="81"/>
      <c r="R178" s="81"/>
      <c r="S178" s="81"/>
      <c r="T178" s="80"/>
      <c r="U178" s="80"/>
      <c r="V178" s="80"/>
      <c r="W178" s="81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U178" s="80"/>
      <c r="AY178" s="80"/>
      <c r="AZ178" s="80"/>
      <c r="BA178" s="80"/>
      <c r="BB178" s="81"/>
      <c r="BC178" s="81"/>
      <c r="BD178" s="81"/>
      <c r="BE178" s="81"/>
      <c r="BF178" s="81"/>
      <c r="BG178" s="81"/>
      <c r="BH178" s="81"/>
    </row>
    <row r="179" spans="2:60" ht="14" customHeight="1" x14ac:dyDescent="0.3">
      <c r="B179" s="81"/>
      <c r="H179" s="81"/>
      <c r="I179" s="81"/>
      <c r="J179" s="81"/>
      <c r="K179" s="81"/>
      <c r="L179" s="82"/>
      <c r="M179" s="81"/>
      <c r="N179" s="81"/>
      <c r="O179" s="81"/>
      <c r="P179" s="81"/>
      <c r="R179" s="81"/>
      <c r="S179" s="81"/>
      <c r="T179" s="80"/>
      <c r="U179" s="80"/>
      <c r="V179" s="80"/>
      <c r="W179" s="81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U179" s="80"/>
      <c r="AY179" s="80"/>
      <c r="AZ179" s="80"/>
      <c r="BA179" s="80"/>
      <c r="BB179" s="81"/>
      <c r="BC179" s="81"/>
      <c r="BD179" s="81"/>
      <c r="BE179" s="81"/>
      <c r="BF179" s="81"/>
      <c r="BG179" s="81"/>
      <c r="BH179" s="81"/>
    </row>
    <row r="180" spans="2:60" ht="14" customHeight="1" x14ac:dyDescent="0.3">
      <c r="B180" s="81"/>
      <c r="H180" s="81"/>
      <c r="I180" s="81"/>
      <c r="J180" s="81"/>
      <c r="K180" s="81"/>
      <c r="L180" s="82"/>
      <c r="M180" s="81"/>
      <c r="N180" s="81"/>
      <c r="O180" s="81"/>
      <c r="P180" s="81"/>
      <c r="R180" s="81"/>
      <c r="S180" s="81"/>
      <c r="T180" s="80"/>
      <c r="U180" s="80"/>
      <c r="V180" s="80"/>
      <c r="W180" s="81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U180" s="80"/>
      <c r="AY180" s="80"/>
      <c r="AZ180" s="80"/>
      <c r="BA180" s="80"/>
      <c r="BB180" s="81"/>
      <c r="BC180" s="81"/>
      <c r="BD180" s="81"/>
      <c r="BE180" s="81"/>
      <c r="BF180" s="81"/>
      <c r="BG180" s="81"/>
      <c r="BH180" s="81"/>
    </row>
    <row r="181" spans="2:60" ht="14" customHeight="1" x14ac:dyDescent="0.3">
      <c r="B181" s="81"/>
      <c r="H181" s="81"/>
      <c r="I181" s="81"/>
      <c r="J181" s="81"/>
      <c r="K181" s="81"/>
      <c r="L181" s="82"/>
      <c r="M181" s="81"/>
      <c r="N181" s="81"/>
      <c r="O181" s="81"/>
      <c r="P181" s="81"/>
      <c r="R181" s="81"/>
      <c r="S181" s="81"/>
      <c r="T181" s="80"/>
      <c r="U181" s="80"/>
      <c r="V181" s="80"/>
      <c r="W181" s="81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U181" s="80"/>
      <c r="AY181" s="80"/>
      <c r="AZ181" s="80"/>
      <c r="BA181" s="80"/>
      <c r="BB181" s="81"/>
      <c r="BC181" s="81"/>
      <c r="BD181" s="81"/>
      <c r="BE181" s="81"/>
      <c r="BF181" s="81"/>
      <c r="BG181" s="81"/>
      <c r="BH181" s="81"/>
    </row>
    <row r="182" spans="2:60" ht="14" customHeight="1" x14ac:dyDescent="0.3">
      <c r="B182" s="81"/>
      <c r="H182" s="81"/>
      <c r="I182" s="81"/>
      <c r="J182" s="81"/>
      <c r="K182" s="81"/>
      <c r="L182" s="82"/>
      <c r="M182" s="81"/>
      <c r="N182" s="81"/>
      <c r="O182" s="81"/>
      <c r="P182" s="81"/>
      <c r="R182" s="81"/>
      <c r="S182" s="81"/>
      <c r="T182" s="80"/>
      <c r="U182" s="80"/>
      <c r="V182" s="80"/>
      <c r="W182" s="81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U182" s="80"/>
      <c r="AY182" s="80"/>
      <c r="AZ182" s="80"/>
      <c r="BA182" s="80"/>
      <c r="BB182" s="81"/>
      <c r="BC182" s="81"/>
      <c r="BD182" s="81"/>
      <c r="BE182" s="81"/>
      <c r="BF182" s="81"/>
      <c r="BG182" s="81"/>
      <c r="BH182" s="81"/>
    </row>
    <row r="183" spans="2:60" ht="14" customHeight="1" x14ac:dyDescent="0.3">
      <c r="B183" s="81"/>
      <c r="H183" s="81"/>
      <c r="I183" s="81"/>
      <c r="J183" s="81"/>
      <c r="K183" s="81"/>
      <c r="L183" s="82"/>
      <c r="M183" s="81"/>
      <c r="N183" s="81"/>
      <c r="O183" s="81"/>
      <c r="P183" s="81"/>
      <c r="R183" s="81"/>
      <c r="S183" s="81"/>
      <c r="T183" s="80"/>
      <c r="U183" s="80"/>
      <c r="V183" s="80"/>
      <c r="W183" s="81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U183" s="80"/>
      <c r="AY183" s="80"/>
      <c r="AZ183" s="80"/>
      <c r="BA183" s="80"/>
      <c r="BB183" s="81"/>
      <c r="BC183" s="81"/>
      <c r="BD183" s="81"/>
      <c r="BE183" s="81"/>
      <c r="BF183" s="81"/>
      <c r="BG183" s="81"/>
      <c r="BH183" s="81"/>
    </row>
    <row r="184" spans="2:60" ht="14" customHeight="1" x14ac:dyDescent="0.3">
      <c r="B184" s="81"/>
      <c r="H184" s="81"/>
      <c r="I184" s="81"/>
      <c r="J184" s="81"/>
      <c r="K184" s="81"/>
      <c r="L184" s="82"/>
      <c r="M184" s="81"/>
      <c r="N184" s="81"/>
      <c r="O184" s="81"/>
      <c r="P184" s="81"/>
      <c r="R184" s="81"/>
      <c r="S184" s="81"/>
      <c r="T184" s="80"/>
      <c r="U184" s="80"/>
      <c r="V184" s="80"/>
      <c r="W184" s="81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U184" s="80"/>
      <c r="AY184" s="80"/>
      <c r="AZ184" s="80"/>
      <c r="BA184" s="80"/>
      <c r="BB184" s="81"/>
      <c r="BC184" s="81"/>
      <c r="BD184" s="81"/>
      <c r="BE184" s="81"/>
      <c r="BF184" s="81"/>
      <c r="BG184" s="81"/>
      <c r="BH184" s="81"/>
    </row>
    <row r="185" spans="2:60" ht="14" customHeight="1" x14ac:dyDescent="0.3">
      <c r="B185" s="81"/>
      <c r="H185" s="81"/>
      <c r="I185" s="81"/>
      <c r="J185" s="81"/>
      <c r="K185" s="81"/>
      <c r="L185" s="82"/>
      <c r="M185" s="81"/>
      <c r="N185" s="81"/>
      <c r="O185" s="81"/>
      <c r="P185" s="81"/>
      <c r="R185" s="81"/>
      <c r="S185" s="81"/>
      <c r="T185" s="80"/>
      <c r="U185" s="80"/>
      <c r="V185" s="80"/>
      <c r="W185" s="81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U185" s="80"/>
      <c r="AY185" s="80"/>
      <c r="AZ185" s="80"/>
      <c r="BA185" s="80"/>
      <c r="BB185" s="81"/>
      <c r="BC185" s="81"/>
      <c r="BD185" s="81"/>
      <c r="BE185" s="81"/>
      <c r="BF185" s="81"/>
      <c r="BG185" s="81"/>
      <c r="BH185" s="81"/>
    </row>
    <row r="186" spans="2:60" ht="14" customHeight="1" x14ac:dyDescent="0.3">
      <c r="B186" s="81"/>
      <c r="H186" s="81"/>
      <c r="I186" s="81"/>
      <c r="J186" s="81"/>
      <c r="K186" s="81"/>
      <c r="L186" s="82"/>
      <c r="M186" s="81"/>
      <c r="N186" s="81"/>
      <c r="O186" s="81"/>
      <c r="P186" s="81"/>
      <c r="R186" s="81"/>
      <c r="S186" s="81"/>
      <c r="T186" s="80"/>
      <c r="U186" s="80"/>
      <c r="V186" s="80"/>
      <c r="W186" s="81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U186" s="80"/>
      <c r="AY186" s="80"/>
      <c r="AZ186" s="80"/>
      <c r="BA186" s="80"/>
      <c r="BB186" s="81"/>
      <c r="BC186" s="81"/>
      <c r="BD186" s="81"/>
      <c r="BE186" s="81"/>
      <c r="BF186" s="81"/>
      <c r="BG186" s="81"/>
      <c r="BH186" s="81"/>
    </row>
    <row r="187" spans="2:60" ht="14" customHeight="1" x14ac:dyDescent="0.3">
      <c r="B187" s="81"/>
      <c r="H187" s="81"/>
      <c r="I187" s="81"/>
      <c r="J187" s="81"/>
      <c r="K187" s="81"/>
      <c r="L187" s="82"/>
      <c r="M187" s="81"/>
      <c r="N187" s="81"/>
      <c r="O187" s="81"/>
      <c r="P187" s="81"/>
      <c r="R187" s="81"/>
      <c r="S187" s="81"/>
      <c r="T187" s="80"/>
      <c r="U187" s="80"/>
      <c r="V187" s="80"/>
      <c r="W187" s="81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U187" s="80"/>
      <c r="AY187" s="80"/>
      <c r="AZ187" s="80"/>
      <c r="BA187" s="80"/>
      <c r="BB187" s="81"/>
      <c r="BC187" s="81"/>
      <c r="BD187" s="81"/>
      <c r="BE187" s="81"/>
      <c r="BF187" s="81"/>
      <c r="BG187" s="81"/>
      <c r="BH187" s="81"/>
    </row>
    <row r="188" spans="2:60" ht="14" customHeight="1" x14ac:dyDescent="0.3">
      <c r="B188" s="81"/>
      <c r="H188" s="81"/>
      <c r="I188" s="81"/>
      <c r="J188" s="81"/>
      <c r="K188" s="81"/>
      <c r="L188" s="82"/>
      <c r="M188" s="81"/>
      <c r="N188" s="81"/>
      <c r="O188" s="81"/>
      <c r="P188" s="81"/>
      <c r="R188" s="81"/>
      <c r="S188" s="81"/>
      <c r="T188" s="80"/>
      <c r="U188" s="80"/>
      <c r="V188" s="80"/>
      <c r="W188" s="81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U188" s="80"/>
      <c r="AY188" s="80"/>
      <c r="AZ188" s="80"/>
      <c r="BA188" s="80"/>
      <c r="BB188" s="81"/>
      <c r="BC188" s="81"/>
      <c r="BD188" s="81"/>
      <c r="BE188" s="81"/>
      <c r="BF188" s="81"/>
      <c r="BG188" s="81"/>
      <c r="BH188" s="81"/>
    </row>
    <row r="189" spans="2:60" ht="14" customHeight="1" x14ac:dyDescent="0.3">
      <c r="B189" s="81"/>
      <c r="H189" s="81"/>
      <c r="I189" s="81"/>
      <c r="J189" s="81"/>
      <c r="K189" s="81"/>
      <c r="L189" s="82"/>
      <c r="M189" s="81"/>
      <c r="N189" s="81"/>
      <c r="O189" s="81"/>
      <c r="P189" s="81"/>
      <c r="R189" s="81"/>
      <c r="S189" s="81"/>
      <c r="T189" s="80"/>
      <c r="U189" s="80"/>
      <c r="V189" s="80"/>
      <c r="W189" s="81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U189" s="80"/>
      <c r="AY189" s="80"/>
      <c r="AZ189" s="80"/>
      <c r="BA189" s="80"/>
      <c r="BB189" s="81"/>
      <c r="BC189" s="81"/>
      <c r="BD189" s="81"/>
      <c r="BE189" s="81"/>
      <c r="BF189" s="81"/>
      <c r="BG189" s="81"/>
      <c r="BH189" s="81"/>
    </row>
    <row r="190" spans="2:60" ht="14" customHeight="1" x14ac:dyDescent="0.3">
      <c r="B190" s="81"/>
      <c r="H190" s="81"/>
      <c r="I190" s="81"/>
      <c r="J190" s="81"/>
      <c r="K190" s="81"/>
      <c r="L190" s="82"/>
      <c r="M190" s="81"/>
      <c r="N190" s="81"/>
      <c r="O190" s="81"/>
      <c r="P190" s="81"/>
      <c r="R190" s="81"/>
      <c r="S190" s="81"/>
      <c r="T190" s="80"/>
      <c r="U190" s="80"/>
      <c r="V190" s="80"/>
      <c r="W190" s="81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U190" s="80"/>
      <c r="AY190" s="80"/>
      <c r="AZ190" s="80"/>
      <c r="BA190" s="80"/>
      <c r="BB190" s="81"/>
      <c r="BC190" s="81"/>
      <c r="BD190" s="81"/>
      <c r="BE190" s="81"/>
      <c r="BF190" s="81"/>
      <c r="BG190" s="81"/>
      <c r="BH190" s="81"/>
    </row>
    <row r="191" spans="2:60" ht="14" customHeight="1" x14ac:dyDescent="0.3">
      <c r="B191" s="81"/>
      <c r="H191" s="81"/>
      <c r="I191" s="81"/>
      <c r="J191" s="81"/>
      <c r="K191" s="81"/>
      <c r="L191" s="82"/>
      <c r="M191" s="81"/>
      <c r="N191" s="81"/>
      <c r="O191" s="81"/>
      <c r="P191" s="81"/>
      <c r="R191" s="81"/>
      <c r="S191" s="81"/>
      <c r="T191" s="80"/>
      <c r="U191" s="80"/>
      <c r="V191" s="80"/>
      <c r="W191" s="81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U191" s="80"/>
      <c r="AY191" s="80"/>
      <c r="AZ191" s="80"/>
      <c r="BA191" s="80"/>
      <c r="BB191" s="81"/>
      <c r="BC191" s="81"/>
      <c r="BD191" s="81"/>
      <c r="BE191" s="81"/>
      <c r="BF191" s="81"/>
      <c r="BG191" s="81"/>
      <c r="BH191" s="81"/>
    </row>
    <row r="192" spans="2:60" ht="14" customHeight="1" x14ac:dyDescent="0.3">
      <c r="B192" s="81"/>
      <c r="H192" s="81"/>
      <c r="I192" s="81"/>
      <c r="J192" s="81"/>
      <c r="K192" s="81"/>
      <c r="L192" s="82"/>
      <c r="M192" s="81"/>
      <c r="N192" s="81"/>
      <c r="O192" s="81"/>
      <c r="P192" s="81"/>
      <c r="R192" s="81"/>
      <c r="S192" s="81"/>
      <c r="T192" s="80"/>
      <c r="U192" s="80"/>
      <c r="V192" s="80"/>
      <c r="W192" s="81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U192" s="80"/>
      <c r="AY192" s="80"/>
      <c r="AZ192" s="80"/>
      <c r="BA192" s="80"/>
      <c r="BB192" s="81"/>
      <c r="BC192" s="81"/>
      <c r="BD192" s="81"/>
      <c r="BE192" s="81"/>
      <c r="BF192" s="81"/>
      <c r="BG192" s="81"/>
      <c r="BH192" s="81"/>
    </row>
    <row r="193" spans="2:60" ht="14" customHeight="1" x14ac:dyDescent="0.3">
      <c r="B193" s="81"/>
      <c r="H193" s="81"/>
      <c r="I193" s="81"/>
      <c r="J193" s="81"/>
      <c r="K193" s="81"/>
      <c r="L193" s="82"/>
      <c r="M193" s="81"/>
      <c r="N193" s="81"/>
      <c r="O193" s="81"/>
      <c r="P193" s="81"/>
      <c r="R193" s="81"/>
      <c r="S193" s="81"/>
      <c r="T193" s="80"/>
      <c r="U193" s="80"/>
      <c r="V193" s="80"/>
      <c r="W193" s="81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U193" s="80"/>
      <c r="AY193" s="80"/>
      <c r="AZ193" s="80"/>
      <c r="BA193" s="80"/>
      <c r="BB193" s="81"/>
      <c r="BC193" s="81"/>
      <c r="BD193" s="81"/>
      <c r="BE193" s="81"/>
      <c r="BF193" s="81"/>
      <c r="BG193" s="81"/>
      <c r="BH193" s="81"/>
    </row>
    <row r="194" spans="2:60" ht="14" customHeight="1" x14ac:dyDescent="0.3">
      <c r="B194" s="81"/>
      <c r="H194" s="81"/>
      <c r="I194" s="81"/>
      <c r="J194" s="81"/>
      <c r="K194" s="81"/>
      <c r="L194" s="82"/>
      <c r="M194" s="81"/>
      <c r="N194" s="81"/>
      <c r="O194" s="81"/>
      <c r="P194" s="81"/>
      <c r="R194" s="81"/>
      <c r="S194" s="81"/>
      <c r="T194" s="80"/>
      <c r="U194" s="80"/>
      <c r="V194" s="80"/>
      <c r="W194" s="81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U194" s="80"/>
      <c r="AY194" s="80"/>
      <c r="AZ194" s="80"/>
      <c r="BA194" s="80"/>
      <c r="BB194" s="81"/>
      <c r="BC194" s="81"/>
      <c r="BD194" s="81"/>
      <c r="BE194" s="81"/>
      <c r="BF194" s="81"/>
      <c r="BG194" s="81"/>
      <c r="BH194" s="81"/>
    </row>
    <row r="195" spans="2:60" ht="14" customHeight="1" x14ac:dyDescent="0.3">
      <c r="B195" s="81"/>
      <c r="H195" s="81"/>
      <c r="I195" s="81"/>
      <c r="J195" s="81"/>
      <c r="K195" s="81"/>
      <c r="L195" s="82"/>
      <c r="M195" s="81"/>
      <c r="N195" s="81"/>
      <c r="O195" s="81"/>
      <c r="P195" s="81"/>
      <c r="R195" s="81"/>
      <c r="S195" s="81"/>
      <c r="T195" s="80"/>
      <c r="U195" s="80"/>
      <c r="V195" s="80"/>
      <c r="W195" s="81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U195" s="80"/>
      <c r="AY195" s="80"/>
      <c r="AZ195" s="80"/>
      <c r="BA195" s="80"/>
      <c r="BB195" s="81"/>
      <c r="BC195" s="81"/>
      <c r="BD195" s="81"/>
      <c r="BE195" s="81"/>
      <c r="BF195" s="81"/>
      <c r="BG195" s="81"/>
      <c r="BH195" s="81"/>
    </row>
    <row r="196" spans="2:60" ht="14" customHeight="1" x14ac:dyDescent="0.3">
      <c r="B196" s="81"/>
      <c r="H196" s="81"/>
      <c r="I196" s="81"/>
      <c r="J196" s="81"/>
      <c r="K196" s="81"/>
      <c r="L196" s="82"/>
      <c r="M196" s="81"/>
      <c r="N196" s="81"/>
      <c r="O196" s="81"/>
      <c r="P196" s="81"/>
      <c r="R196" s="81"/>
      <c r="S196" s="81"/>
      <c r="T196" s="80"/>
      <c r="U196" s="80"/>
      <c r="V196" s="80"/>
      <c r="W196" s="81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U196" s="80"/>
      <c r="AY196" s="80"/>
      <c r="AZ196" s="80"/>
      <c r="BA196" s="80"/>
      <c r="BB196" s="81"/>
      <c r="BC196" s="81"/>
      <c r="BD196" s="81"/>
      <c r="BE196" s="81"/>
      <c r="BF196" s="81"/>
      <c r="BG196" s="81"/>
      <c r="BH196" s="81"/>
    </row>
    <row r="197" spans="2:60" ht="14" customHeight="1" x14ac:dyDescent="0.3">
      <c r="B197" s="81"/>
      <c r="H197" s="81"/>
      <c r="I197" s="81"/>
      <c r="J197" s="81"/>
      <c r="K197" s="81"/>
      <c r="L197" s="82"/>
      <c r="M197" s="81"/>
      <c r="N197" s="81"/>
      <c r="O197" s="81"/>
      <c r="P197" s="81"/>
      <c r="R197" s="81"/>
      <c r="S197" s="81"/>
      <c r="T197" s="80"/>
      <c r="U197" s="80"/>
      <c r="V197" s="80"/>
      <c r="W197" s="81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U197" s="80"/>
      <c r="AY197" s="80"/>
      <c r="AZ197" s="80"/>
      <c r="BA197" s="80"/>
      <c r="BB197" s="81"/>
      <c r="BC197" s="81"/>
      <c r="BD197" s="81"/>
      <c r="BE197" s="81"/>
      <c r="BF197" s="81"/>
      <c r="BG197" s="81"/>
      <c r="BH197" s="81"/>
    </row>
    <row r="198" spans="2:60" ht="14" customHeight="1" x14ac:dyDescent="0.3">
      <c r="B198" s="81"/>
      <c r="H198" s="81"/>
      <c r="I198" s="81"/>
      <c r="J198" s="81"/>
      <c r="K198" s="81"/>
      <c r="L198" s="82"/>
      <c r="M198" s="81"/>
      <c r="N198" s="81"/>
      <c r="O198" s="81"/>
      <c r="P198" s="81"/>
      <c r="R198" s="81"/>
      <c r="S198" s="81"/>
      <c r="T198" s="80"/>
      <c r="U198" s="80"/>
      <c r="V198" s="80"/>
      <c r="W198" s="81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U198" s="80"/>
      <c r="AY198" s="80"/>
      <c r="AZ198" s="80"/>
      <c r="BA198" s="80"/>
      <c r="BB198" s="81"/>
      <c r="BC198" s="81"/>
      <c r="BD198" s="81"/>
      <c r="BE198" s="81"/>
      <c r="BF198" s="81"/>
      <c r="BG198" s="81"/>
      <c r="BH198" s="81"/>
    </row>
    <row r="199" spans="2:60" ht="14" customHeight="1" x14ac:dyDescent="0.3">
      <c r="B199" s="81"/>
      <c r="H199" s="81"/>
      <c r="I199" s="81"/>
      <c r="J199" s="81"/>
      <c r="K199" s="81"/>
      <c r="L199" s="82"/>
      <c r="M199" s="81"/>
      <c r="N199" s="81"/>
      <c r="O199" s="81"/>
      <c r="P199" s="81"/>
      <c r="R199" s="81"/>
      <c r="S199" s="81"/>
      <c r="T199" s="80"/>
      <c r="U199" s="80"/>
      <c r="V199" s="80"/>
      <c r="W199" s="81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U199" s="80"/>
      <c r="AY199" s="80"/>
      <c r="AZ199" s="80"/>
      <c r="BA199" s="80"/>
      <c r="BB199" s="81"/>
      <c r="BC199" s="81"/>
      <c r="BD199" s="81"/>
      <c r="BE199" s="81"/>
      <c r="BF199" s="81"/>
      <c r="BG199" s="81"/>
      <c r="BH199" s="81"/>
    </row>
    <row r="200" spans="2:60" ht="14" customHeight="1" x14ac:dyDescent="0.3">
      <c r="B200" s="81"/>
      <c r="H200" s="81"/>
      <c r="I200" s="81"/>
      <c r="J200" s="81"/>
      <c r="K200" s="81"/>
      <c r="L200" s="82"/>
      <c r="M200" s="81"/>
      <c r="N200" s="81"/>
      <c r="O200" s="81"/>
      <c r="P200" s="81"/>
      <c r="R200" s="81"/>
      <c r="S200" s="81"/>
      <c r="T200" s="80"/>
      <c r="U200" s="80"/>
      <c r="V200" s="80"/>
      <c r="W200" s="81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U200" s="80"/>
      <c r="AY200" s="80"/>
      <c r="AZ200" s="80"/>
      <c r="BA200" s="80"/>
      <c r="BB200" s="81"/>
      <c r="BC200" s="81"/>
      <c r="BD200" s="81"/>
      <c r="BE200" s="81"/>
      <c r="BF200" s="81"/>
      <c r="BG200" s="81"/>
      <c r="BH200" s="81"/>
    </row>
    <row r="201" spans="2:60" ht="14" customHeight="1" x14ac:dyDescent="0.3">
      <c r="B201" s="81"/>
      <c r="H201" s="81"/>
      <c r="I201" s="81"/>
      <c r="J201" s="81"/>
      <c r="K201" s="81"/>
      <c r="L201" s="82"/>
      <c r="M201" s="81"/>
      <c r="N201" s="81"/>
      <c r="O201" s="81"/>
      <c r="P201" s="81"/>
      <c r="R201" s="81"/>
      <c r="S201" s="81"/>
      <c r="T201" s="80"/>
      <c r="U201" s="80"/>
      <c r="V201" s="80"/>
      <c r="W201" s="81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U201" s="80"/>
      <c r="AY201" s="80"/>
      <c r="AZ201" s="80"/>
      <c r="BA201" s="80"/>
      <c r="BB201" s="81"/>
      <c r="BC201" s="81"/>
      <c r="BD201" s="81"/>
      <c r="BE201" s="81"/>
      <c r="BF201" s="81"/>
      <c r="BG201" s="81"/>
      <c r="BH201" s="81"/>
    </row>
    <row r="202" spans="2:60" ht="14" customHeight="1" x14ac:dyDescent="0.3">
      <c r="B202" s="81"/>
      <c r="H202" s="81"/>
      <c r="I202" s="81"/>
      <c r="J202" s="81"/>
      <c r="K202" s="81"/>
      <c r="L202" s="82"/>
      <c r="M202" s="81"/>
      <c r="N202" s="81"/>
      <c r="O202" s="81"/>
      <c r="P202" s="81"/>
      <c r="R202" s="81"/>
      <c r="S202" s="81"/>
      <c r="T202" s="80"/>
      <c r="U202" s="80"/>
      <c r="V202" s="80"/>
      <c r="W202" s="81"/>
      <c r="X202" s="80"/>
      <c r="Y202" s="80"/>
      <c r="Z202" s="80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  <c r="AK202" s="80"/>
      <c r="AL202" s="80"/>
      <c r="AU202" s="80"/>
      <c r="AY202" s="80"/>
      <c r="AZ202" s="80"/>
      <c r="BA202" s="80"/>
      <c r="BB202" s="81"/>
      <c r="BC202" s="81"/>
      <c r="BD202" s="81"/>
      <c r="BE202" s="81"/>
      <c r="BF202" s="81"/>
      <c r="BG202" s="81"/>
      <c r="BH202" s="81"/>
    </row>
    <row r="203" spans="2:60" ht="14" customHeight="1" x14ac:dyDescent="0.3">
      <c r="B203" s="81"/>
      <c r="H203" s="81"/>
      <c r="I203" s="81"/>
      <c r="J203" s="81"/>
      <c r="K203" s="81"/>
      <c r="L203" s="82"/>
      <c r="M203" s="81"/>
      <c r="N203" s="81"/>
      <c r="O203" s="81"/>
      <c r="P203" s="81"/>
      <c r="R203" s="81"/>
      <c r="S203" s="81"/>
      <c r="T203" s="80"/>
      <c r="U203" s="80"/>
      <c r="V203" s="80"/>
      <c r="W203" s="81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U203" s="80"/>
      <c r="AY203" s="80"/>
      <c r="AZ203" s="80"/>
      <c r="BA203" s="80"/>
      <c r="BB203" s="81"/>
      <c r="BC203" s="81"/>
      <c r="BD203" s="81"/>
      <c r="BE203" s="81"/>
      <c r="BF203" s="81"/>
      <c r="BG203" s="81"/>
      <c r="BH203" s="81"/>
    </row>
    <row r="204" spans="2:60" ht="14" customHeight="1" x14ac:dyDescent="0.3">
      <c r="B204" s="81"/>
      <c r="H204" s="81"/>
      <c r="I204" s="81"/>
      <c r="J204" s="81"/>
      <c r="K204" s="81"/>
      <c r="L204" s="82"/>
      <c r="M204" s="81"/>
      <c r="N204" s="81"/>
      <c r="O204" s="81"/>
      <c r="P204" s="81"/>
      <c r="R204" s="81"/>
      <c r="S204" s="81"/>
      <c r="T204" s="80"/>
      <c r="U204" s="80"/>
      <c r="V204" s="80"/>
      <c r="W204" s="81"/>
      <c r="X204" s="80"/>
      <c r="Y204" s="80"/>
      <c r="Z204" s="80"/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  <c r="AK204" s="80"/>
      <c r="AL204" s="80"/>
      <c r="AU204" s="80"/>
      <c r="AY204" s="80"/>
      <c r="AZ204" s="80"/>
      <c r="BA204" s="80"/>
      <c r="BB204" s="81"/>
      <c r="BC204" s="81"/>
      <c r="BD204" s="81"/>
      <c r="BE204" s="81"/>
      <c r="BF204" s="81"/>
      <c r="BG204" s="81"/>
      <c r="BH204" s="81"/>
    </row>
    <row r="205" spans="2:60" ht="14" customHeight="1" x14ac:dyDescent="0.3">
      <c r="B205" s="81"/>
      <c r="H205" s="81"/>
      <c r="I205" s="81"/>
      <c r="J205" s="81"/>
      <c r="K205" s="81"/>
      <c r="L205" s="82"/>
      <c r="M205" s="81"/>
      <c r="N205" s="81"/>
      <c r="O205" s="81"/>
      <c r="P205" s="81"/>
      <c r="R205" s="81"/>
      <c r="S205" s="81"/>
      <c r="T205" s="80"/>
      <c r="U205" s="80"/>
      <c r="V205" s="80"/>
      <c r="W205" s="81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U205" s="80"/>
      <c r="AY205" s="80"/>
      <c r="AZ205" s="80"/>
      <c r="BA205" s="80"/>
      <c r="BB205" s="81"/>
      <c r="BC205" s="81"/>
      <c r="BD205" s="81"/>
      <c r="BE205" s="81"/>
      <c r="BF205" s="81"/>
      <c r="BG205" s="81"/>
      <c r="BH205" s="81"/>
    </row>
    <row r="206" spans="2:60" ht="14" customHeight="1" x14ac:dyDescent="0.3">
      <c r="B206" s="81"/>
      <c r="H206" s="81"/>
      <c r="I206" s="81"/>
      <c r="J206" s="81"/>
      <c r="K206" s="81"/>
      <c r="L206" s="82"/>
      <c r="M206" s="81"/>
      <c r="N206" s="81"/>
      <c r="O206" s="81"/>
      <c r="P206" s="81"/>
      <c r="R206" s="81"/>
      <c r="S206" s="81"/>
      <c r="T206" s="80"/>
      <c r="U206" s="80"/>
      <c r="V206" s="80"/>
      <c r="W206" s="81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  <c r="AK206" s="80"/>
      <c r="AL206" s="80"/>
      <c r="AU206" s="80"/>
      <c r="AY206" s="80"/>
      <c r="AZ206" s="80"/>
      <c r="BA206" s="80"/>
      <c r="BB206" s="81"/>
      <c r="BC206" s="81"/>
      <c r="BD206" s="81"/>
      <c r="BE206" s="81"/>
      <c r="BF206" s="81"/>
      <c r="BG206" s="81"/>
      <c r="BH206" s="81"/>
    </row>
    <row r="207" spans="2:60" ht="14" customHeight="1" x14ac:dyDescent="0.3">
      <c r="B207" s="81"/>
      <c r="H207" s="81"/>
      <c r="I207" s="81"/>
      <c r="J207" s="81"/>
      <c r="K207" s="81"/>
      <c r="L207" s="82"/>
      <c r="M207" s="81"/>
      <c r="N207" s="81"/>
      <c r="O207" s="81"/>
      <c r="P207" s="81"/>
      <c r="R207" s="81"/>
      <c r="S207" s="81"/>
      <c r="T207" s="80"/>
      <c r="U207" s="80"/>
      <c r="V207" s="80"/>
      <c r="W207" s="81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U207" s="80"/>
      <c r="AY207" s="80"/>
      <c r="AZ207" s="80"/>
      <c r="BA207" s="80"/>
      <c r="BB207" s="81"/>
      <c r="BC207" s="81"/>
      <c r="BD207" s="81"/>
      <c r="BE207" s="81"/>
      <c r="BF207" s="81"/>
      <c r="BG207" s="81"/>
      <c r="BH207" s="81"/>
    </row>
    <row r="208" spans="2:60" ht="14" customHeight="1" x14ac:dyDescent="0.3">
      <c r="B208" s="81"/>
      <c r="H208" s="81"/>
      <c r="I208" s="81"/>
      <c r="J208" s="81"/>
      <c r="K208" s="81"/>
      <c r="L208" s="82"/>
      <c r="M208" s="81"/>
      <c r="N208" s="81"/>
      <c r="O208" s="81"/>
      <c r="P208" s="81"/>
      <c r="R208" s="81"/>
      <c r="S208" s="81"/>
      <c r="T208" s="80"/>
      <c r="U208" s="80"/>
      <c r="V208" s="80"/>
      <c r="W208" s="81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U208" s="80"/>
      <c r="AY208" s="80"/>
      <c r="AZ208" s="80"/>
      <c r="BA208" s="80"/>
      <c r="BB208" s="81"/>
      <c r="BC208" s="81"/>
      <c r="BD208" s="81"/>
      <c r="BE208" s="81"/>
      <c r="BF208" s="81"/>
      <c r="BG208" s="81"/>
      <c r="BH208" s="81"/>
    </row>
    <row r="209" spans="2:60" ht="14" customHeight="1" x14ac:dyDescent="0.3">
      <c r="B209" s="81"/>
      <c r="H209" s="81"/>
      <c r="I209" s="81"/>
      <c r="J209" s="81"/>
      <c r="K209" s="81"/>
      <c r="L209" s="82"/>
      <c r="M209" s="81"/>
      <c r="N209" s="81"/>
      <c r="O209" s="81"/>
      <c r="P209" s="81"/>
      <c r="R209" s="81"/>
      <c r="S209" s="81"/>
      <c r="T209" s="80"/>
      <c r="U209" s="80"/>
      <c r="V209" s="80"/>
      <c r="W209" s="81"/>
      <c r="X209" s="80"/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U209" s="80"/>
      <c r="AY209" s="80"/>
      <c r="AZ209" s="80"/>
      <c r="BA209" s="80"/>
      <c r="BB209" s="81"/>
      <c r="BC209" s="81"/>
      <c r="BD209" s="81"/>
      <c r="BE209" s="81"/>
      <c r="BF209" s="81"/>
      <c r="BG209" s="81"/>
      <c r="BH209" s="81"/>
    </row>
    <row r="210" spans="2:60" ht="14" customHeight="1" x14ac:dyDescent="0.3">
      <c r="B210" s="81"/>
      <c r="H210" s="81"/>
      <c r="I210" s="81"/>
      <c r="J210" s="81"/>
      <c r="K210" s="81"/>
      <c r="L210" s="82"/>
      <c r="M210" s="81"/>
      <c r="N210" s="81"/>
      <c r="O210" s="81"/>
      <c r="P210" s="81"/>
      <c r="R210" s="81"/>
      <c r="S210" s="81"/>
      <c r="T210" s="80"/>
      <c r="U210" s="80"/>
      <c r="V210" s="80"/>
      <c r="W210" s="81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U210" s="80"/>
      <c r="AY210" s="80"/>
      <c r="AZ210" s="80"/>
      <c r="BA210" s="80"/>
      <c r="BB210" s="81"/>
      <c r="BC210" s="81"/>
      <c r="BD210" s="81"/>
      <c r="BE210" s="81"/>
      <c r="BF210" s="81"/>
      <c r="BG210" s="81"/>
      <c r="BH210" s="81"/>
    </row>
    <row r="211" spans="2:60" ht="14" customHeight="1" x14ac:dyDescent="0.3">
      <c r="B211" s="81"/>
      <c r="H211" s="81"/>
      <c r="I211" s="81"/>
      <c r="J211" s="81"/>
      <c r="K211" s="81"/>
      <c r="L211" s="82"/>
      <c r="M211" s="81"/>
      <c r="N211" s="81"/>
      <c r="O211" s="81"/>
      <c r="P211" s="81"/>
      <c r="R211" s="81"/>
      <c r="S211" s="81"/>
      <c r="T211" s="80"/>
      <c r="U211" s="80"/>
      <c r="V211" s="80"/>
      <c r="W211" s="81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  <c r="AK211" s="80"/>
      <c r="AL211" s="80"/>
      <c r="AU211" s="80"/>
      <c r="AY211" s="80"/>
      <c r="AZ211" s="80"/>
      <c r="BA211" s="80"/>
      <c r="BB211" s="81"/>
      <c r="BC211" s="81"/>
      <c r="BD211" s="81"/>
      <c r="BE211" s="81"/>
      <c r="BF211" s="81"/>
      <c r="BG211" s="81"/>
      <c r="BH211" s="81"/>
    </row>
    <row r="212" spans="2:60" ht="14" customHeight="1" x14ac:dyDescent="0.3">
      <c r="B212" s="81"/>
      <c r="H212" s="81"/>
      <c r="I212" s="81"/>
      <c r="J212" s="81"/>
      <c r="K212" s="81"/>
      <c r="L212" s="82"/>
      <c r="M212" s="81"/>
      <c r="N212" s="81"/>
      <c r="O212" s="81"/>
      <c r="P212" s="81"/>
      <c r="R212" s="81"/>
      <c r="S212" s="81"/>
      <c r="T212" s="80"/>
      <c r="U212" s="80"/>
      <c r="V212" s="80"/>
      <c r="W212" s="81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U212" s="80"/>
      <c r="AY212" s="80"/>
      <c r="AZ212" s="80"/>
      <c r="BA212" s="80"/>
      <c r="BB212" s="81"/>
      <c r="BC212" s="81"/>
      <c r="BD212" s="81"/>
      <c r="BE212" s="81"/>
      <c r="BF212" s="81"/>
      <c r="BG212" s="81"/>
      <c r="BH212" s="81"/>
    </row>
    <row r="213" spans="2:60" ht="14" customHeight="1" x14ac:dyDescent="0.3">
      <c r="B213" s="81"/>
      <c r="H213" s="81"/>
      <c r="I213" s="81"/>
      <c r="J213" s="81"/>
      <c r="K213" s="81"/>
      <c r="L213" s="82"/>
      <c r="M213" s="81"/>
      <c r="N213" s="81"/>
      <c r="O213" s="81"/>
      <c r="P213" s="81"/>
      <c r="R213" s="81"/>
      <c r="S213" s="81"/>
      <c r="T213" s="80"/>
      <c r="U213" s="80"/>
      <c r="V213" s="80"/>
      <c r="W213" s="81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U213" s="80"/>
      <c r="AY213" s="80"/>
      <c r="AZ213" s="80"/>
      <c r="BA213" s="80"/>
      <c r="BB213" s="81"/>
      <c r="BC213" s="81"/>
      <c r="BD213" s="81"/>
      <c r="BE213" s="81"/>
      <c r="BF213" s="81"/>
      <c r="BG213" s="81"/>
      <c r="BH213" s="81"/>
    </row>
    <row r="214" spans="2:60" ht="14" customHeight="1" x14ac:dyDescent="0.3">
      <c r="B214" s="81"/>
      <c r="H214" s="81"/>
      <c r="I214" s="81"/>
      <c r="J214" s="81"/>
      <c r="K214" s="81"/>
      <c r="L214" s="82"/>
      <c r="M214" s="81"/>
      <c r="N214" s="81"/>
      <c r="O214" s="81"/>
      <c r="P214" s="81"/>
      <c r="R214" s="81"/>
      <c r="S214" s="81"/>
      <c r="T214" s="80"/>
      <c r="U214" s="80"/>
      <c r="V214" s="80"/>
      <c r="W214" s="81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U214" s="80"/>
      <c r="AY214" s="80"/>
      <c r="AZ214" s="80"/>
      <c r="BA214" s="80"/>
      <c r="BB214" s="81"/>
      <c r="BC214" s="81"/>
      <c r="BD214" s="81"/>
      <c r="BE214" s="81"/>
      <c r="BF214" s="81"/>
      <c r="BG214" s="81"/>
      <c r="BH214" s="81"/>
    </row>
    <row r="215" spans="2:60" ht="14" customHeight="1" x14ac:dyDescent="0.3">
      <c r="B215" s="81"/>
      <c r="H215" s="81"/>
      <c r="I215" s="81"/>
      <c r="J215" s="81"/>
      <c r="K215" s="81"/>
      <c r="L215" s="82"/>
      <c r="M215" s="81"/>
      <c r="N215" s="81"/>
      <c r="O215" s="81"/>
      <c r="P215" s="81"/>
      <c r="R215" s="81"/>
      <c r="S215" s="81"/>
      <c r="T215" s="80"/>
      <c r="U215" s="80"/>
      <c r="V215" s="80"/>
      <c r="W215" s="81"/>
      <c r="X215" s="80"/>
      <c r="Y215" s="80"/>
      <c r="Z215" s="80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U215" s="80"/>
      <c r="AY215" s="80"/>
      <c r="AZ215" s="80"/>
      <c r="BA215" s="80"/>
      <c r="BB215" s="81"/>
      <c r="BC215" s="81"/>
      <c r="BD215" s="81"/>
      <c r="BE215" s="81"/>
      <c r="BF215" s="81"/>
      <c r="BG215" s="81"/>
      <c r="BH215" s="81"/>
    </row>
    <row r="216" spans="2:60" ht="14" customHeight="1" x14ac:dyDescent="0.3">
      <c r="B216" s="81"/>
      <c r="H216" s="81"/>
      <c r="I216" s="81"/>
      <c r="J216" s="81"/>
      <c r="K216" s="81"/>
      <c r="L216" s="82"/>
      <c r="M216" s="81"/>
      <c r="N216" s="81"/>
      <c r="O216" s="81"/>
      <c r="P216" s="81"/>
      <c r="R216" s="81"/>
      <c r="S216" s="81"/>
      <c r="T216" s="80"/>
      <c r="U216" s="80"/>
      <c r="V216" s="80"/>
      <c r="W216" s="81"/>
      <c r="X216" s="80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U216" s="80"/>
      <c r="AY216" s="80"/>
      <c r="AZ216" s="80"/>
      <c r="BA216" s="80"/>
      <c r="BB216" s="81"/>
      <c r="BC216" s="81"/>
      <c r="BD216" s="81"/>
      <c r="BE216" s="81"/>
      <c r="BF216" s="81"/>
      <c r="BG216" s="81"/>
      <c r="BH216" s="81"/>
    </row>
    <row r="217" spans="2:60" ht="14" customHeight="1" x14ac:dyDescent="0.3">
      <c r="B217" s="81"/>
      <c r="H217" s="81"/>
      <c r="I217" s="81"/>
      <c r="J217" s="81"/>
      <c r="K217" s="81"/>
      <c r="L217" s="82"/>
      <c r="M217" s="81"/>
      <c r="N217" s="81"/>
      <c r="O217" s="81"/>
      <c r="P217" s="81"/>
      <c r="R217" s="81"/>
      <c r="S217" s="81"/>
      <c r="T217" s="80"/>
      <c r="U217" s="80"/>
      <c r="V217" s="80"/>
      <c r="W217" s="81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U217" s="80"/>
      <c r="AY217" s="80"/>
      <c r="AZ217" s="80"/>
      <c r="BA217" s="80"/>
      <c r="BB217" s="81"/>
      <c r="BC217" s="81"/>
      <c r="BD217" s="81"/>
      <c r="BE217" s="81"/>
      <c r="BF217" s="81"/>
      <c r="BG217" s="81"/>
      <c r="BH217" s="81"/>
    </row>
    <row r="218" spans="2:60" ht="14" customHeight="1" x14ac:dyDescent="0.3">
      <c r="B218" s="81"/>
      <c r="H218" s="81"/>
      <c r="I218" s="81"/>
      <c r="J218" s="81"/>
      <c r="K218" s="81"/>
      <c r="L218" s="82"/>
      <c r="M218" s="81"/>
      <c r="N218" s="81"/>
      <c r="O218" s="81"/>
      <c r="P218" s="81"/>
      <c r="R218" s="81"/>
      <c r="S218" s="81"/>
      <c r="T218" s="80"/>
      <c r="U218" s="80"/>
      <c r="V218" s="80"/>
      <c r="W218" s="81"/>
      <c r="X218" s="80"/>
      <c r="Y218" s="80"/>
      <c r="Z218" s="80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U218" s="80"/>
      <c r="AY218" s="80"/>
      <c r="AZ218" s="80"/>
      <c r="BA218" s="80"/>
      <c r="BB218" s="81"/>
      <c r="BC218" s="81"/>
      <c r="BD218" s="81"/>
      <c r="BE218" s="81"/>
      <c r="BF218" s="81"/>
      <c r="BG218" s="81"/>
      <c r="BH218" s="81"/>
    </row>
    <row r="219" spans="2:60" ht="14" customHeight="1" x14ac:dyDescent="0.3">
      <c r="B219" s="81"/>
      <c r="H219" s="81"/>
      <c r="I219" s="81"/>
      <c r="J219" s="81"/>
      <c r="K219" s="81"/>
      <c r="L219" s="82"/>
      <c r="M219" s="81"/>
      <c r="N219" s="81"/>
      <c r="O219" s="81"/>
      <c r="P219" s="81"/>
      <c r="R219" s="81"/>
      <c r="S219" s="81"/>
      <c r="T219" s="80"/>
      <c r="U219" s="80"/>
      <c r="V219" s="80"/>
      <c r="W219" s="81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U219" s="80"/>
      <c r="AY219" s="80"/>
      <c r="AZ219" s="80"/>
      <c r="BA219" s="80"/>
      <c r="BB219" s="81"/>
      <c r="BC219" s="81"/>
      <c r="BD219" s="81"/>
      <c r="BE219" s="81"/>
      <c r="BF219" s="81"/>
      <c r="BG219" s="81"/>
      <c r="BH219" s="81"/>
    </row>
    <row r="220" spans="2:60" ht="14" customHeight="1" x14ac:dyDescent="0.3">
      <c r="B220" s="81"/>
      <c r="H220" s="81"/>
      <c r="I220" s="81"/>
      <c r="J220" s="81"/>
      <c r="K220" s="81"/>
      <c r="L220" s="82"/>
      <c r="M220" s="81"/>
      <c r="N220" s="81"/>
      <c r="O220" s="81"/>
      <c r="P220" s="81"/>
      <c r="R220" s="81"/>
      <c r="S220" s="81"/>
      <c r="T220" s="80"/>
      <c r="U220" s="80"/>
      <c r="V220" s="80"/>
      <c r="W220" s="81"/>
      <c r="X220" s="80"/>
      <c r="Y220" s="80"/>
      <c r="Z220" s="80"/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  <c r="AK220" s="80"/>
      <c r="AL220" s="80"/>
      <c r="AU220" s="80"/>
      <c r="AY220" s="80"/>
      <c r="AZ220" s="80"/>
      <c r="BA220" s="80"/>
      <c r="BB220" s="81"/>
      <c r="BC220" s="81"/>
      <c r="BD220" s="81"/>
      <c r="BE220" s="81"/>
      <c r="BF220" s="81"/>
      <c r="BG220" s="81"/>
      <c r="BH220" s="81"/>
    </row>
    <row r="221" spans="2:60" ht="14" customHeight="1" x14ac:dyDescent="0.3">
      <c r="B221" s="81"/>
      <c r="H221" s="81"/>
      <c r="I221" s="81"/>
      <c r="J221" s="81"/>
      <c r="K221" s="81"/>
      <c r="L221" s="82"/>
      <c r="M221" s="81"/>
      <c r="N221" s="81"/>
      <c r="O221" s="81"/>
      <c r="P221" s="81"/>
      <c r="R221" s="81"/>
      <c r="S221" s="81"/>
      <c r="T221" s="80"/>
      <c r="U221" s="80"/>
      <c r="V221" s="80"/>
      <c r="W221" s="81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U221" s="80"/>
      <c r="AY221" s="80"/>
      <c r="AZ221" s="80"/>
      <c r="BA221" s="80"/>
      <c r="BB221" s="81"/>
      <c r="BC221" s="81"/>
      <c r="BD221" s="81"/>
      <c r="BE221" s="81"/>
      <c r="BF221" s="81"/>
      <c r="BG221" s="81"/>
      <c r="BH221" s="81"/>
    </row>
    <row r="222" spans="2:60" ht="14" customHeight="1" x14ac:dyDescent="0.3">
      <c r="B222" s="81"/>
      <c r="H222" s="81"/>
      <c r="I222" s="81"/>
      <c r="J222" s="81"/>
      <c r="K222" s="81"/>
      <c r="L222" s="82"/>
      <c r="M222" s="81"/>
      <c r="N222" s="81"/>
      <c r="O222" s="81"/>
      <c r="P222" s="81"/>
      <c r="R222" s="81"/>
      <c r="S222" s="81"/>
      <c r="T222" s="80"/>
      <c r="U222" s="80"/>
      <c r="V222" s="80"/>
      <c r="W222" s="81"/>
      <c r="X222" s="80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U222" s="80"/>
      <c r="AY222" s="80"/>
      <c r="AZ222" s="80"/>
      <c r="BA222" s="80"/>
      <c r="BB222" s="81"/>
      <c r="BC222" s="81"/>
      <c r="BD222" s="81"/>
      <c r="BE222" s="81"/>
      <c r="BF222" s="81"/>
      <c r="BG222" s="81"/>
      <c r="BH222" s="81"/>
    </row>
    <row r="223" spans="2:60" ht="14" customHeight="1" x14ac:dyDescent="0.3">
      <c r="B223" s="81"/>
      <c r="H223" s="81"/>
      <c r="I223" s="81"/>
      <c r="J223" s="81"/>
      <c r="K223" s="81"/>
      <c r="L223" s="82"/>
      <c r="M223" s="81"/>
      <c r="N223" s="81"/>
      <c r="O223" s="81"/>
      <c r="P223" s="81"/>
      <c r="R223" s="81"/>
      <c r="S223" s="81"/>
      <c r="T223" s="80"/>
      <c r="U223" s="80"/>
      <c r="V223" s="80"/>
      <c r="W223" s="81"/>
      <c r="X223" s="80"/>
      <c r="Y223" s="80"/>
      <c r="Z223" s="80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U223" s="80"/>
      <c r="AY223" s="80"/>
      <c r="AZ223" s="80"/>
      <c r="BA223" s="80"/>
      <c r="BB223" s="81"/>
      <c r="BC223" s="81"/>
      <c r="BD223" s="81"/>
      <c r="BE223" s="81"/>
      <c r="BF223" s="81"/>
      <c r="BG223" s="81"/>
      <c r="BH223" s="81"/>
    </row>
    <row r="224" spans="2:60" ht="14" customHeight="1" x14ac:dyDescent="0.3">
      <c r="B224" s="81"/>
      <c r="H224" s="81"/>
      <c r="I224" s="81"/>
      <c r="J224" s="81"/>
      <c r="K224" s="81"/>
      <c r="L224" s="82"/>
      <c r="M224" s="81"/>
      <c r="N224" s="81"/>
      <c r="O224" s="81"/>
      <c r="P224" s="81"/>
      <c r="R224" s="81"/>
      <c r="S224" s="81"/>
      <c r="T224" s="80"/>
      <c r="U224" s="80"/>
      <c r="V224" s="80"/>
      <c r="W224" s="81"/>
      <c r="X224" s="80"/>
      <c r="Y224" s="80"/>
      <c r="Z224" s="80"/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  <c r="AK224" s="80"/>
      <c r="AL224" s="80"/>
      <c r="AU224" s="80"/>
      <c r="AY224" s="80"/>
      <c r="AZ224" s="80"/>
      <c r="BA224" s="80"/>
      <c r="BB224" s="81"/>
      <c r="BC224" s="81"/>
      <c r="BD224" s="81"/>
      <c r="BE224" s="81"/>
      <c r="BF224" s="81"/>
      <c r="BG224" s="81"/>
      <c r="BH224" s="81"/>
    </row>
    <row r="225" spans="2:60" ht="14" customHeight="1" x14ac:dyDescent="0.3">
      <c r="B225" s="81"/>
      <c r="H225" s="81"/>
      <c r="I225" s="81"/>
      <c r="J225" s="81"/>
      <c r="K225" s="81"/>
      <c r="L225" s="82"/>
      <c r="M225" s="81"/>
      <c r="N225" s="81"/>
      <c r="O225" s="81"/>
      <c r="P225" s="81"/>
      <c r="R225" s="81"/>
      <c r="S225" s="81"/>
      <c r="T225" s="80"/>
      <c r="U225" s="80"/>
      <c r="V225" s="80"/>
      <c r="W225" s="81"/>
      <c r="X225" s="80"/>
      <c r="Y225" s="80"/>
      <c r="Z225" s="80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U225" s="80"/>
      <c r="AY225" s="80"/>
      <c r="AZ225" s="80"/>
      <c r="BA225" s="80"/>
      <c r="BB225" s="81"/>
      <c r="BC225" s="81"/>
      <c r="BD225" s="81"/>
      <c r="BE225" s="81"/>
      <c r="BF225" s="81"/>
      <c r="BG225" s="81"/>
      <c r="BH225" s="81"/>
    </row>
    <row r="226" spans="2:60" ht="14" customHeight="1" x14ac:dyDescent="0.3">
      <c r="B226" s="81"/>
      <c r="H226" s="81"/>
      <c r="I226" s="81"/>
      <c r="J226" s="81"/>
      <c r="K226" s="81"/>
      <c r="L226" s="82"/>
      <c r="M226" s="81"/>
      <c r="N226" s="81"/>
      <c r="O226" s="81"/>
      <c r="P226" s="81"/>
      <c r="R226" s="81"/>
      <c r="S226" s="81"/>
      <c r="T226" s="80"/>
      <c r="U226" s="80"/>
      <c r="V226" s="80"/>
      <c r="W226" s="81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U226" s="80"/>
      <c r="AY226" s="80"/>
      <c r="AZ226" s="80"/>
      <c r="BA226" s="80"/>
      <c r="BB226" s="81"/>
      <c r="BC226" s="81"/>
      <c r="BD226" s="81"/>
      <c r="BE226" s="81"/>
      <c r="BF226" s="81"/>
      <c r="BG226" s="81"/>
      <c r="BH226" s="81"/>
    </row>
    <row r="227" spans="2:60" ht="14" customHeight="1" x14ac:dyDescent="0.3">
      <c r="B227" s="81"/>
      <c r="H227" s="81"/>
      <c r="I227" s="81"/>
      <c r="J227" s="81"/>
      <c r="K227" s="81"/>
      <c r="L227" s="82"/>
      <c r="M227" s="81"/>
      <c r="N227" s="81"/>
      <c r="O227" s="81"/>
      <c r="P227" s="81"/>
      <c r="R227" s="81"/>
      <c r="S227" s="81"/>
      <c r="T227" s="80"/>
      <c r="U227" s="80"/>
      <c r="V227" s="80"/>
      <c r="W227" s="81"/>
      <c r="X227" s="80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U227" s="80"/>
      <c r="AY227" s="80"/>
      <c r="AZ227" s="80"/>
      <c r="BA227" s="80"/>
      <c r="BB227" s="81"/>
      <c r="BC227" s="81"/>
      <c r="BD227" s="81"/>
      <c r="BE227" s="81"/>
      <c r="BF227" s="81"/>
      <c r="BG227" s="81"/>
      <c r="BH227" s="81"/>
    </row>
    <row r="228" spans="2:60" ht="14" customHeight="1" x14ac:dyDescent="0.3">
      <c r="B228" s="81"/>
      <c r="H228" s="81"/>
      <c r="I228" s="81"/>
      <c r="J228" s="81"/>
      <c r="K228" s="81"/>
      <c r="L228" s="82"/>
      <c r="M228" s="81"/>
      <c r="N228" s="81"/>
      <c r="O228" s="81"/>
      <c r="P228" s="81"/>
      <c r="R228" s="81"/>
      <c r="S228" s="81"/>
      <c r="T228" s="80"/>
      <c r="U228" s="80"/>
      <c r="V228" s="80"/>
      <c r="W228" s="81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U228" s="80"/>
      <c r="AY228" s="80"/>
      <c r="AZ228" s="80"/>
      <c r="BA228" s="80"/>
      <c r="BB228" s="81"/>
      <c r="BC228" s="81"/>
      <c r="BD228" s="81"/>
      <c r="BE228" s="81"/>
      <c r="BF228" s="81"/>
      <c r="BG228" s="81"/>
      <c r="BH228" s="81"/>
    </row>
    <row r="229" spans="2:60" ht="14" customHeight="1" x14ac:dyDescent="0.3">
      <c r="B229" s="81"/>
      <c r="H229" s="81"/>
      <c r="I229" s="81"/>
      <c r="J229" s="81"/>
      <c r="K229" s="81"/>
      <c r="L229" s="82"/>
      <c r="M229" s="81"/>
      <c r="N229" s="81"/>
      <c r="O229" s="81"/>
      <c r="P229" s="81"/>
      <c r="R229" s="81"/>
      <c r="S229" s="81"/>
      <c r="T229" s="80"/>
      <c r="U229" s="80"/>
      <c r="V229" s="80"/>
      <c r="W229" s="81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U229" s="80"/>
      <c r="AY229" s="80"/>
      <c r="AZ229" s="80"/>
      <c r="BA229" s="80"/>
      <c r="BB229" s="81"/>
      <c r="BC229" s="81"/>
      <c r="BD229" s="81"/>
      <c r="BE229" s="81"/>
      <c r="BF229" s="81"/>
      <c r="BG229" s="81"/>
      <c r="BH229" s="81"/>
    </row>
    <row r="230" spans="2:60" ht="14" customHeight="1" x14ac:dyDescent="0.3">
      <c r="B230" s="81"/>
      <c r="H230" s="81"/>
      <c r="I230" s="81"/>
      <c r="J230" s="81"/>
      <c r="K230" s="81"/>
      <c r="L230" s="82"/>
      <c r="M230" s="81"/>
      <c r="N230" s="81"/>
      <c r="O230" s="81"/>
      <c r="P230" s="81"/>
      <c r="R230" s="81"/>
      <c r="S230" s="81"/>
      <c r="T230" s="80"/>
      <c r="U230" s="80"/>
      <c r="V230" s="80"/>
      <c r="W230" s="81"/>
      <c r="X230" s="80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U230" s="80"/>
      <c r="AY230" s="80"/>
      <c r="AZ230" s="80"/>
      <c r="BA230" s="80"/>
      <c r="BB230" s="81"/>
      <c r="BC230" s="81"/>
      <c r="BD230" s="81"/>
      <c r="BE230" s="81"/>
      <c r="BF230" s="81"/>
      <c r="BG230" s="81"/>
      <c r="BH230" s="81"/>
    </row>
    <row r="231" spans="2:60" ht="14" customHeight="1" x14ac:dyDescent="0.3">
      <c r="B231" s="81"/>
      <c r="H231" s="81"/>
      <c r="I231" s="81"/>
      <c r="J231" s="81"/>
      <c r="K231" s="81"/>
      <c r="L231" s="82"/>
      <c r="M231" s="81"/>
      <c r="N231" s="81"/>
      <c r="O231" s="81"/>
      <c r="P231" s="81"/>
      <c r="R231" s="81"/>
      <c r="S231" s="81"/>
      <c r="T231" s="80"/>
      <c r="U231" s="80"/>
      <c r="V231" s="80"/>
      <c r="W231" s="81"/>
      <c r="X231" s="80"/>
      <c r="Y231" s="80"/>
      <c r="Z231" s="80"/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  <c r="AK231" s="80"/>
      <c r="AL231" s="80"/>
      <c r="AU231" s="80"/>
      <c r="AY231" s="80"/>
      <c r="AZ231" s="80"/>
      <c r="BA231" s="80"/>
      <c r="BB231" s="81"/>
      <c r="BC231" s="81"/>
      <c r="BD231" s="81"/>
      <c r="BE231" s="81"/>
      <c r="BF231" s="81"/>
      <c r="BG231" s="81"/>
      <c r="BH231" s="81"/>
    </row>
    <row r="232" spans="2:60" ht="14" customHeight="1" x14ac:dyDescent="0.3">
      <c r="B232" s="81"/>
      <c r="H232" s="81"/>
      <c r="I232" s="81"/>
      <c r="J232" s="81"/>
      <c r="K232" s="81"/>
      <c r="L232" s="82"/>
      <c r="M232" s="81"/>
      <c r="N232" s="81"/>
      <c r="O232" s="81"/>
      <c r="P232" s="81"/>
      <c r="R232" s="81"/>
      <c r="S232" s="81"/>
      <c r="T232" s="80"/>
      <c r="U232" s="80"/>
      <c r="V232" s="80"/>
      <c r="W232" s="81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U232" s="80"/>
      <c r="AY232" s="80"/>
      <c r="AZ232" s="80"/>
      <c r="BA232" s="80"/>
      <c r="BB232" s="81"/>
      <c r="BC232" s="81"/>
      <c r="BD232" s="81"/>
      <c r="BE232" s="81"/>
      <c r="BF232" s="81"/>
      <c r="BG232" s="81"/>
      <c r="BH232" s="81"/>
    </row>
    <row r="233" spans="2:60" ht="14" customHeight="1" x14ac:dyDescent="0.3">
      <c r="B233" s="81"/>
      <c r="H233" s="81"/>
      <c r="I233" s="81"/>
      <c r="J233" s="81"/>
      <c r="K233" s="81"/>
      <c r="L233" s="82"/>
      <c r="M233" s="81"/>
      <c r="N233" s="81"/>
      <c r="O233" s="81"/>
      <c r="P233" s="81"/>
      <c r="R233" s="81"/>
      <c r="S233" s="81"/>
      <c r="T233" s="80"/>
      <c r="U233" s="80"/>
      <c r="V233" s="80"/>
      <c r="W233" s="81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U233" s="80"/>
      <c r="AY233" s="80"/>
      <c r="AZ233" s="80"/>
      <c r="BA233" s="80"/>
      <c r="BB233" s="81"/>
      <c r="BC233" s="81"/>
      <c r="BD233" s="81"/>
      <c r="BE233" s="81"/>
      <c r="BF233" s="81"/>
      <c r="BG233" s="81"/>
      <c r="BH233" s="81"/>
    </row>
    <row r="234" spans="2:60" ht="14" customHeight="1" x14ac:dyDescent="0.3">
      <c r="B234" s="81"/>
      <c r="H234" s="81"/>
      <c r="I234" s="81"/>
      <c r="J234" s="81"/>
      <c r="K234" s="81"/>
      <c r="L234" s="82"/>
      <c r="M234" s="81"/>
      <c r="N234" s="81"/>
      <c r="O234" s="81"/>
      <c r="P234" s="81"/>
      <c r="R234" s="81"/>
      <c r="S234" s="81"/>
      <c r="T234" s="80"/>
      <c r="U234" s="80"/>
      <c r="V234" s="80"/>
      <c r="W234" s="81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U234" s="80"/>
      <c r="AY234" s="80"/>
      <c r="AZ234" s="80"/>
      <c r="BA234" s="80"/>
      <c r="BB234" s="81"/>
      <c r="BC234" s="81"/>
      <c r="BD234" s="81"/>
      <c r="BE234" s="81"/>
      <c r="BF234" s="81"/>
      <c r="BG234" s="81"/>
      <c r="BH234" s="81"/>
    </row>
    <row r="235" spans="2:60" ht="14" customHeight="1" x14ac:dyDescent="0.3">
      <c r="B235" s="81"/>
      <c r="H235" s="81"/>
      <c r="I235" s="81"/>
      <c r="J235" s="81"/>
      <c r="K235" s="81"/>
      <c r="L235" s="82"/>
      <c r="M235" s="81"/>
      <c r="N235" s="81"/>
      <c r="O235" s="81"/>
      <c r="P235" s="81"/>
      <c r="R235" s="81"/>
      <c r="S235" s="81"/>
      <c r="T235" s="80"/>
      <c r="U235" s="80"/>
      <c r="V235" s="80"/>
      <c r="W235" s="81"/>
      <c r="X235" s="80"/>
      <c r="Y235" s="80"/>
      <c r="Z235" s="80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U235" s="80"/>
      <c r="AY235" s="80"/>
      <c r="AZ235" s="80"/>
      <c r="BA235" s="80"/>
      <c r="BB235" s="81"/>
      <c r="BC235" s="81"/>
      <c r="BD235" s="81"/>
      <c r="BE235" s="81"/>
      <c r="BF235" s="81"/>
      <c r="BG235" s="81"/>
      <c r="BH235" s="81"/>
    </row>
    <row r="236" spans="2:60" ht="14" customHeight="1" x14ac:dyDescent="0.3">
      <c r="B236" s="81"/>
      <c r="H236" s="81"/>
      <c r="I236" s="81"/>
      <c r="J236" s="81"/>
      <c r="K236" s="81"/>
      <c r="L236" s="82"/>
      <c r="M236" s="81"/>
      <c r="N236" s="81"/>
      <c r="O236" s="81"/>
      <c r="P236" s="81"/>
      <c r="R236" s="81"/>
      <c r="S236" s="81"/>
      <c r="T236" s="80"/>
      <c r="U236" s="80"/>
      <c r="V236" s="80"/>
      <c r="W236" s="81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U236" s="80"/>
      <c r="AY236" s="80"/>
      <c r="AZ236" s="80"/>
      <c r="BA236" s="80"/>
      <c r="BB236" s="81"/>
      <c r="BC236" s="81"/>
      <c r="BD236" s="81"/>
      <c r="BE236" s="81"/>
      <c r="BF236" s="81"/>
      <c r="BG236" s="81"/>
      <c r="BH236" s="81"/>
    </row>
    <row r="237" spans="2:60" ht="14" customHeight="1" x14ac:dyDescent="0.3">
      <c r="B237" s="81"/>
      <c r="H237" s="81"/>
      <c r="I237" s="81"/>
      <c r="J237" s="81"/>
      <c r="K237" s="81"/>
      <c r="L237" s="82"/>
      <c r="M237" s="81"/>
      <c r="N237" s="81"/>
      <c r="O237" s="81"/>
      <c r="P237" s="81"/>
      <c r="R237" s="81"/>
      <c r="S237" s="81"/>
      <c r="T237" s="80"/>
      <c r="U237" s="80"/>
      <c r="V237" s="80"/>
      <c r="W237" s="81"/>
      <c r="X237" s="80"/>
      <c r="Y237" s="80"/>
      <c r="Z237" s="80"/>
      <c r="AA237" s="80"/>
      <c r="AB237" s="80"/>
      <c r="AC237" s="80"/>
      <c r="AD237" s="80"/>
      <c r="AE237" s="80"/>
      <c r="AF237" s="80"/>
      <c r="AG237" s="80"/>
      <c r="AH237" s="80"/>
      <c r="AI237" s="80"/>
      <c r="AJ237" s="80"/>
      <c r="AK237" s="80"/>
      <c r="AL237" s="80"/>
      <c r="AU237" s="80"/>
      <c r="AY237" s="80"/>
      <c r="AZ237" s="80"/>
      <c r="BA237" s="80"/>
      <c r="BB237" s="81"/>
      <c r="BC237" s="81"/>
      <c r="BD237" s="81"/>
      <c r="BE237" s="81"/>
      <c r="BF237" s="81"/>
      <c r="BG237" s="81"/>
      <c r="BH237" s="81"/>
    </row>
    <row r="238" spans="2:60" ht="14" customHeight="1" x14ac:dyDescent="0.3">
      <c r="B238" s="81"/>
      <c r="H238" s="81"/>
      <c r="I238" s="81"/>
      <c r="J238" s="81"/>
      <c r="K238" s="81"/>
      <c r="L238" s="82"/>
      <c r="M238" s="81"/>
      <c r="N238" s="81"/>
      <c r="O238" s="81"/>
      <c r="P238" s="81"/>
      <c r="R238" s="81"/>
      <c r="S238" s="81"/>
      <c r="T238" s="80"/>
      <c r="U238" s="80"/>
      <c r="V238" s="80"/>
      <c r="W238" s="81"/>
      <c r="X238" s="80"/>
      <c r="Y238" s="80"/>
      <c r="Z238" s="80"/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  <c r="AK238" s="80"/>
      <c r="AL238" s="80"/>
      <c r="AU238" s="80"/>
      <c r="AY238" s="80"/>
      <c r="AZ238" s="80"/>
      <c r="BA238" s="80"/>
      <c r="BB238" s="81"/>
      <c r="BC238" s="81"/>
      <c r="BD238" s="81"/>
      <c r="BE238" s="81"/>
      <c r="BF238" s="81"/>
      <c r="BG238" s="81"/>
      <c r="BH238" s="81"/>
    </row>
    <row r="239" spans="2:60" ht="14" customHeight="1" x14ac:dyDescent="0.3">
      <c r="B239" s="81"/>
      <c r="H239" s="81"/>
      <c r="I239" s="81"/>
      <c r="J239" s="81"/>
      <c r="K239" s="81"/>
      <c r="L239" s="82"/>
      <c r="M239" s="81"/>
      <c r="N239" s="81"/>
      <c r="O239" s="81"/>
      <c r="P239" s="81"/>
      <c r="R239" s="81"/>
      <c r="S239" s="81"/>
      <c r="T239" s="80"/>
      <c r="U239" s="80"/>
      <c r="V239" s="80"/>
      <c r="W239" s="81"/>
      <c r="X239" s="80"/>
      <c r="Y239" s="80"/>
      <c r="Z239" s="80"/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  <c r="AK239" s="80"/>
      <c r="AL239" s="80"/>
      <c r="AU239" s="80"/>
      <c r="AY239" s="80"/>
      <c r="AZ239" s="80"/>
      <c r="BA239" s="80"/>
      <c r="BB239" s="81"/>
      <c r="BC239" s="81"/>
      <c r="BD239" s="81"/>
      <c r="BE239" s="81"/>
      <c r="BF239" s="81"/>
      <c r="BG239" s="81"/>
      <c r="BH239" s="81"/>
    </row>
    <row r="240" spans="2:60" ht="14" customHeight="1" x14ac:dyDescent="0.3">
      <c r="B240" s="81"/>
      <c r="H240" s="81"/>
      <c r="I240" s="81"/>
      <c r="J240" s="81"/>
      <c r="K240" s="81"/>
      <c r="L240" s="82"/>
      <c r="M240" s="81"/>
      <c r="N240" s="81"/>
      <c r="O240" s="81"/>
      <c r="P240" s="81"/>
      <c r="R240" s="81"/>
      <c r="S240" s="81"/>
      <c r="T240" s="80"/>
      <c r="U240" s="80"/>
      <c r="V240" s="80"/>
      <c r="W240" s="81"/>
      <c r="X240" s="80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U240" s="80"/>
      <c r="AY240" s="80"/>
      <c r="AZ240" s="80"/>
      <c r="BA240" s="80"/>
      <c r="BB240" s="81"/>
      <c r="BC240" s="81"/>
      <c r="BD240" s="81"/>
      <c r="BE240" s="81"/>
      <c r="BF240" s="81"/>
      <c r="BG240" s="81"/>
      <c r="BH240" s="81"/>
    </row>
    <row r="241" spans="2:60" ht="14" customHeight="1" x14ac:dyDescent="0.3">
      <c r="B241" s="81"/>
      <c r="H241" s="81"/>
      <c r="I241" s="81"/>
      <c r="J241" s="81"/>
      <c r="K241" s="81"/>
      <c r="L241" s="82"/>
      <c r="M241" s="81"/>
      <c r="N241" s="81"/>
      <c r="O241" s="81"/>
      <c r="P241" s="81"/>
      <c r="R241" s="81"/>
      <c r="S241" s="81"/>
      <c r="T241" s="80"/>
      <c r="U241" s="80"/>
      <c r="V241" s="80"/>
      <c r="W241" s="81"/>
      <c r="X241" s="80"/>
      <c r="Y241" s="80"/>
      <c r="Z241" s="80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U241" s="80"/>
      <c r="AY241" s="80"/>
      <c r="AZ241" s="80"/>
      <c r="BA241" s="80"/>
      <c r="BB241" s="81"/>
      <c r="BC241" s="81"/>
      <c r="BD241" s="81"/>
      <c r="BE241" s="81"/>
      <c r="BF241" s="81"/>
      <c r="BG241" s="81"/>
      <c r="BH241" s="81"/>
    </row>
    <row r="242" spans="2:60" ht="14" customHeight="1" x14ac:dyDescent="0.3">
      <c r="B242" s="81"/>
      <c r="H242" s="81"/>
      <c r="I242" s="81"/>
      <c r="J242" s="81"/>
      <c r="K242" s="81"/>
      <c r="L242" s="82"/>
      <c r="M242" s="81"/>
      <c r="N242" s="81"/>
      <c r="O242" s="81"/>
      <c r="P242" s="81"/>
      <c r="R242" s="81"/>
      <c r="S242" s="81"/>
      <c r="T242" s="80"/>
      <c r="U242" s="80"/>
      <c r="V242" s="80"/>
      <c r="W242" s="81"/>
      <c r="X242" s="80"/>
      <c r="Y242" s="80"/>
      <c r="Z242" s="80"/>
      <c r="AA242" s="80"/>
      <c r="AB242" s="80"/>
      <c r="AC242" s="80"/>
      <c r="AD242" s="80"/>
      <c r="AE242" s="80"/>
      <c r="AF242" s="80"/>
      <c r="AG242" s="80"/>
      <c r="AH242" s="80"/>
      <c r="AI242" s="80"/>
      <c r="AJ242" s="80"/>
      <c r="AK242" s="80"/>
      <c r="AL242" s="80"/>
      <c r="AU242" s="80"/>
      <c r="AY242" s="80"/>
      <c r="AZ242" s="80"/>
      <c r="BA242" s="80"/>
      <c r="BB242" s="81"/>
      <c r="BC242" s="81"/>
      <c r="BD242" s="81"/>
      <c r="BE242" s="81"/>
      <c r="BF242" s="81"/>
      <c r="BG242" s="81"/>
      <c r="BH242" s="81"/>
    </row>
    <row r="243" spans="2:60" ht="14" customHeight="1" x14ac:dyDescent="0.3">
      <c r="B243" s="81"/>
      <c r="H243" s="81"/>
      <c r="I243" s="81"/>
      <c r="J243" s="81"/>
      <c r="K243" s="81"/>
      <c r="L243" s="82"/>
      <c r="M243" s="81"/>
      <c r="N243" s="81"/>
      <c r="O243" s="81"/>
      <c r="P243" s="81"/>
      <c r="R243" s="81"/>
      <c r="S243" s="81"/>
      <c r="T243" s="80"/>
      <c r="U243" s="80"/>
      <c r="V243" s="80"/>
      <c r="W243" s="81"/>
      <c r="X243" s="80"/>
      <c r="Y243" s="80"/>
      <c r="Z243" s="80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U243" s="80"/>
      <c r="AY243" s="80"/>
      <c r="AZ243" s="80"/>
      <c r="BA243" s="80"/>
      <c r="BB243" s="81"/>
      <c r="BC243" s="81"/>
      <c r="BD243" s="81"/>
      <c r="BE243" s="81"/>
      <c r="BF243" s="81"/>
      <c r="BG243" s="81"/>
      <c r="BH243" s="81"/>
    </row>
    <row r="244" spans="2:60" ht="14" customHeight="1" x14ac:dyDescent="0.3">
      <c r="B244" s="81"/>
      <c r="H244" s="81"/>
      <c r="I244" s="81"/>
      <c r="J244" s="81"/>
      <c r="K244" s="81"/>
      <c r="L244" s="82"/>
      <c r="M244" s="81"/>
      <c r="N244" s="81"/>
      <c r="O244" s="81"/>
      <c r="P244" s="81"/>
      <c r="R244" s="81"/>
      <c r="S244" s="81"/>
      <c r="T244" s="80"/>
      <c r="U244" s="80"/>
      <c r="V244" s="80"/>
      <c r="W244" s="81"/>
      <c r="X244" s="80"/>
      <c r="Y244" s="80"/>
      <c r="Z244" s="80"/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  <c r="AK244" s="80"/>
      <c r="AL244" s="80"/>
      <c r="AU244" s="80"/>
      <c r="AY244" s="80"/>
      <c r="AZ244" s="80"/>
      <c r="BA244" s="80"/>
      <c r="BB244" s="81"/>
      <c r="BC244" s="81"/>
      <c r="BD244" s="81"/>
      <c r="BE244" s="81"/>
      <c r="BF244" s="81"/>
      <c r="BG244" s="81"/>
      <c r="BH244" s="81"/>
    </row>
    <row r="245" spans="2:60" ht="14" customHeight="1" x14ac:dyDescent="0.3">
      <c r="B245" s="81"/>
      <c r="H245" s="81"/>
      <c r="I245" s="81"/>
      <c r="J245" s="81"/>
      <c r="K245" s="81"/>
      <c r="L245" s="82"/>
      <c r="M245" s="81"/>
      <c r="N245" s="81"/>
      <c r="O245" s="81"/>
      <c r="P245" s="81"/>
      <c r="R245" s="81"/>
      <c r="S245" s="81"/>
      <c r="T245" s="80"/>
      <c r="U245" s="80"/>
      <c r="V245" s="80"/>
      <c r="W245" s="81"/>
      <c r="X245" s="80"/>
      <c r="Y245" s="80"/>
      <c r="Z245" s="80"/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  <c r="AK245" s="80"/>
      <c r="AL245" s="80"/>
      <c r="AU245" s="80"/>
      <c r="AY245" s="80"/>
      <c r="AZ245" s="80"/>
      <c r="BA245" s="80"/>
      <c r="BB245" s="81"/>
      <c r="BC245" s="81"/>
      <c r="BD245" s="81"/>
      <c r="BE245" s="81"/>
      <c r="BF245" s="81"/>
      <c r="BG245" s="81"/>
      <c r="BH245" s="81"/>
    </row>
    <row r="246" spans="2:60" ht="14" customHeight="1" x14ac:dyDescent="0.3">
      <c r="B246" s="81"/>
      <c r="H246" s="81"/>
      <c r="I246" s="81"/>
      <c r="J246" s="81"/>
      <c r="K246" s="81"/>
      <c r="L246" s="82"/>
      <c r="M246" s="81"/>
      <c r="N246" s="81"/>
      <c r="O246" s="81"/>
      <c r="P246" s="81"/>
      <c r="R246" s="81"/>
      <c r="S246" s="81"/>
      <c r="T246" s="80"/>
      <c r="U246" s="80"/>
      <c r="V246" s="80"/>
      <c r="W246" s="81"/>
      <c r="X246" s="80"/>
      <c r="Y246" s="80"/>
      <c r="Z246" s="80"/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  <c r="AK246" s="80"/>
      <c r="AL246" s="80"/>
      <c r="AU246" s="80"/>
      <c r="AY246" s="80"/>
      <c r="AZ246" s="80"/>
      <c r="BA246" s="80"/>
      <c r="BB246" s="81"/>
      <c r="BC246" s="81"/>
      <c r="BD246" s="81"/>
      <c r="BE246" s="81"/>
      <c r="BF246" s="81"/>
      <c r="BG246" s="81"/>
      <c r="BH246" s="81"/>
    </row>
    <row r="247" spans="2:60" ht="14" customHeight="1" x14ac:dyDescent="0.3">
      <c r="B247" s="81"/>
      <c r="H247" s="81"/>
      <c r="I247" s="81"/>
      <c r="J247" s="81"/>
      <c r="K247" s="81"/>
      <c r="L247" s="82"/>
      <c r="M247" s="81"/>
      <c r="N247" s="81"/>
      <c r="O247" s="81"/>
      <c r="P247" s="81"/>
      <c r="R247" s="81"/>
      <c r="S247" s="81"/>
      <c r="T247" s="80"/>
      <c r="U247" s="80"/>
      <c r="V247" s="80"/>
      <c r="W247" s="81"/>
      <c r="X247" s="80"/>
      <c r="Y247" s="80"/>
      <c r="Z247" s="80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U247" s="80"/>
      <c r="AY247" s="80"/>
      <c r="AZ247" s="80"/>
      <c r="BA247" s="80"/>
      <c r="BB247" s="81"/>
      <c r="BC247" s="81"/>
      <c r="BD247" s="81"/>
      <c r="BE247" s="81"/>
      <c r="BF247" s="81"/>
      <c r="BG247" s="81"/>
      <c r="BH247" s="81"/>
    </row>
    <row r="248" spans="2:60" ht="14" customHeight="1" x14ac:dyDescent="0.3">
      <c r="B248" s="81"/>
      <c r="H248" s="81"/>
      <c r="I248" s="81"/>
      <c r="J248" s="81"/>
      <c r="K248" s="81"/>
      <c r="L248" s="82"/>
      <c r="M248" s="81"/>
      <c r="N248" s="81"/>
      <c r="O248" s="81"/>
      <c r="P248" s="81"/>
      <c r="R248" s="81"/>
      <c r="S248" s="81"/>
      <c r="T248" s="80"/>
      <c r="U248" s="80"/>
      <c r="V248" s="80"/>
      <c r="W248" s="81"/>
      <c r="X248" s="80"/>
      <c r="Y248" s="80"/>
      <c r="Z248" s="80"/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  <c r="AK248" s="80"/>
      <c r="AL248" s="80"/>
      <c r="AU248" s="80"/>
      <c r="AY248" s="80"/>
      <c r="AZ248" s="80"/>
      <c r="BA248" s="80"/>
      <c r="BB248" s="81"/>
      <c r="BC248" s="81"/>
      <c r="BD248" s="81"/>
      <c r="BE248" s="81"/>
      <c r="BF248" s="81"/>
      <c r="BG248" s="81"/>
      <c r="BH248" s="81"/>
    </row>
    <row r="249" spans="2:60" ht="14" customHeight="1" x14ac:dyDescent="0.3">
      <c r="B249" s="81"/>
      <c r="H249" s="81"/>
      <c r="I249" s="81"/>
      <c r="J249" s="81"/>
      <c r="K249" s="81"/>
      <c r="L249" s="82"/>
      <c r="M249" s="81"/>
      <c r="N249" s="81"/>
      <c r="O249" s="81"/>
      <c r="P249" s="81"/>
      <c r="R249" s="81"/>
      <c r="S249" s="81"/>
      <c r="T249" s="80"/>
      <c r="U249" s="80"/>
      <c r="V249" s="80"/>
      <c r="W249" s="81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U249" s="80"/>
      <c r="AY249" s="80"/>
      <c r="AZ249" s="80"/>
      <c r="BA249" s="80"/>
      <c r="BB249" s="81"/>
      <c r="BC249" s="81"/>
      <c r="BD249" s="81"/>
      <c r="BE249" s="81"/>
      <c r="BF249" s="81"/>
      <c r="BG249" s="81"/>
      <c r="BH249" s="81"/>
    </row>
    <row r="250" spans="2:60" ht="14" customHeight="1" x14ac:dyDescent="0.3">
      <c r="B250" s="81"/>
      <c r="H250" s="81"/>
      <c r="I250" s="81"/>
      <c r="J250" s="81"/>
      <c r="K250" s="81"/>
      <c r="L250" s="82"/>
      <c r="M250" s="81"/>
      <c r="N250" s="81"/>
      <c r="O250" s="81"/>
      <c r="P250" s="81"/>
      <c r="R250" s="81"/>
      <c r="S250" s="81"/>
      <c r="T250" s="80"/>
      <c r="U250" s="80"/>
      <c r="V250" s="80"/>
      <c r="W250" s="81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U250" s="80"/>
      <c r="AY250" s="80"/>
      <c r="AZ250" s="80"/>
      <c r="BA250" s="80"/>
      <c r="BB250" s="81"/>
      <c r="BC250" s="81"/>
      <c r="BD250" s="81"/>
      <c r="BE250" s="81"/>
      <c r="BF250" s="81"/>
      <c r="BG250" s="81"/>
      <c r="BH250" s="81"/>
    </row>
    <row r="251" spans="2:60" ht="14" customHeight="1" x14ac:dyDescent="0.3">
      <c r="B251" s="81"/>
      <c r="H251" s="81"/>
      <c r="I251" s="81"/>
      <c r="J251" s="81"/>
      <c r="K251" s="81"/>
      <c r="L251" s="82"/>
      <c r="M251" s="81"/>
      <c r="N251" s="81"/>
      <c r="O251" s="81"/>
      <c r="P251" s="81"/>
      <c r="R251" s="81"/>
      <c r="S251" s="81"/>
      <c r="T251" s="80"/>
      <c r="U251" s="80"/>
      <c r="V251" s="80"/>
      <c r="W251" s="81"/>
      <c r="X251" s="80"/>
      <c r="Y251" s="80"/>
      <c r="Z251" s="80"/>
      <c r="AA251" s="80"/>
      <c r="AB251" s="80"/>
      <c r="AC251" s="80"/>
      <c r="AD251" s="80"/>
      <c r="AE251" s="80"/>
      <c r="AF251" s="80"/>
      <c r="AG251" s="80"/>
      <c r="AH251" s="80"/>
      <c r="AI251" s="80"/>
      <c r="AJ251" s="80"/>
      <c r="AK251" s="80"/>
      <c r="AL251" s="80"/>
      <c r="AU251" s="80"/>
      <c r="AY251" s="80"/>
      <c r="AZ251" s="80"/>
      <c r="BA251" s="80"/>
      <c r="BB251" s="81"/>
      <c r="BC251" s="81"/>
      <c r="BD251" s="81"/>
      <c r="BE251" s="81"/>
      <c r="BF251" s="81"/>
      <c r="BG251" s="81"/>
      <c r="BH251" s="81"/>
    </row>
    <row r="252" spans="2:60" ht="14" customHeight="1" x14ac:dyDescent="0.3">
      <c r="B252" s="81"/>
      <c r="H252" s="81"/>
      <c r="I252" s="81"/>
      <c r="J252" s="81"/>
      <c r="K252" s="81"/>
      <c r="L252" s="82"/>
      <c r="M252" s="81"/>
      <c r="N252" s="81"/>
      <c r="O252" s="81"/>
      <c r="P252" s="81"/>
      <c r="R252" s="81"/>
      <c r="S252" s="81"/>
      <c r="T252" s="80"/>
      <c r="U252" s="80"/>
      <c r="V252" s="80"/>
      <c r="W252" s="81"/>
      <c r="X252" s="80"/>
      <c r="Y252" s="80"/>
      <c r="Z252" s="80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  <c r="AK252" s="80"/>
      <c r="AL252" s="80"/>
      <c r="AU252" s="80"/>
      <c r="AY252" s="80"/>
      <c r="AZ252" s="80"/>
      <c r="BA252" s="80"/>
      <c r="BB252" s="81"/>
      <c r="BC252" s="81"/>
      <c r="BD252" s="81"/>
      <c r="BE252" s="81"/>
      <c r="BF252" s="81"/>
      <c r="BG252" s="81"/>
      <c r="BH252" s="81"/>
    </row>
    <row r="253" spans="2:60" ht="14" customHeight="1" x14ac:dyDescent="0.3">
      <c r="B253" s="81"/>
      <c r="H253" s="81"/>
      <c r="I253" s="81"/>
      <c r="J253" s="81"/>
      <c r="K253" s="81"/>
      <c r="L253" s="82"/>
      <c r="M253" s="81"/>
      <c r="N253" s="81"/>
      <c r="O253" s="81"/>
      <c r="P253" s="81"/>
      <c r="R253" s="81"/>
      <c r="S253" s="81"/>
      <c r="T253" s="80"/>
      <c r="U253" s="80"/>
      <c r="V253" s="80"/>
      <c r="W253" s="81"/>
      <c r="X253" s="80"/>
      <c r="Y253" s="80"/>
      <c r="Z253" s="80"/>
      <c r="AA253" s="80"/>
      <c r="AB253" s="80"/>
      <c r="AC253" s="80"/>
      <c r="AD253" s="80"/>
      <c r="AE253" s="80"/>
      <c r="AF253" s="80"/>
      <c r="AG253" s="80"/>
      <c r="AH253" s="80"/>
      <c r="AI253" s="80"/>
      <c r="AJ253" s="80"/>
      <c r="AK253" s="80"/>
      <c r="AL253" s="80"/>
      <c r="AU253" s="80"/>
      <c r="AY253" s="80"/>
      <c r="AZ253" s="80"/>
      <c r="BA253" s="80"/>
      <c r="BB253" s="81"/>
      <c r="BC253" s="81"/>
      <c r="BD253" s="81"/>
      <c r="BE253" s="81"/>
      <c r="BF253" s="81"/>
      <c r="BG253" s="81"/>
      <c r="BH253" s="81"/>
    </row>
    <row r="254" spans="2:60" ht="14" customHeight="1" x14ac:dyDescent="0.3">
      <c r="B254" s="81"/>
      <c r="H254" s="81"/>
      <c r="I254" s="81"/>
      <c r="J254" s="81"/>
      <c r="K254" s="81"/>
      <c r="L254" s="82"/>
      <c r="M254" s="81"/>
      <c r="N254" s="81"/>
      <c r="O254" s="81"/>
      <c r="P254" s="81"/>
      <c r="R254" s="81"/>
      <c r="S254" s="81"/>
      <c r="T254" s="80"/>
      <c r="U254" s="80"/>
      <c r="V254" s="80"/>
      <c r="W254" s="81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U254" s="80"/>
      <c r="AY254" s="80"/>
      <c r="AZ254" s="80"/>
      <c r="BA254" s="80"/>
      <c r="BB254" s="81"/>
      <c r="BC254" s="81"/>
      <c r="BD254" s="81"/>
      <c r="BE254" s="81"/>
      <c r="BF254" s="81"/>
      <c r="BG254" s="81"/>
      <c r="BH254" s="81"/>
    </row>
    <row r="255" spans="2:60" ht="14" customHeight="1" x14ac:dyDescent="0.3">
      <c r="B255" s="81"/>
      <c r="H255" s="81"/>
      <c r="I255" s="81"/>
      <c r="J255" s="81"/>
      <c r="K255" s="81"/>
      <c r="L255" s="82"/>
      <c r="M255" s="81"/>
      <c r="N255" s="81"/>
      <c r="O255" s="81"/>
      <c r="P255" s="81"/>
      <c r="R255" s="81"/>
      <c r="S255" s="81"/>
      <c r="T255" s="80"/>
      <c r="U255" s="80"/>
      <c r="V255" s="80"/>
      <c r="W255" s="81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  <c r="AK255" s="80"/>
      <c r="AL255" s="80"/>
      <c r="AU255" s="80"/>
      <c r="AY255" s="80"/>
      <c r="AZ255" s="80"/>
      <c r="BA255" s="80"/>
      <c r="BB255" s="81"/>
      <c r="BC255" s="81"/>
      <c r="BD255" s="81"/>
      <c r="BE255" s="81"/>
      <c r="BF255" s="81"/>
      <c r="BG255" s="81"/>
      <c r="BH255" s="81"/>
    </row>
    <row r="256" spans="2:60" ht="14" customHeight="1" x14ac:dyDescent="0.3">
      <c r="B256" s="81"/>
      <c r="H256" s="81"/>
      <c r="I256" s="81"/>
      <c r="J256" s="81"/>
      <c r="K256" s="81"/>
      <c r="L256" s="82"/>
      <c r="M256" s="81"/>
      <c r="N256" s="81"/>
      <c r="O256" s="81"/>
      <c r="P256" s="81"/>
      <c r="R256" s="81"/>
      <c r="S256" s="81"/>
      <c r="T256" s="80"/>
      <c r="U256" s="80"/>
      <c r="V256" s="80"/>
      <c r="W256" s="81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U256" s="80"/>
      <c r="AY256" s="80"/>
      <c r="AZ256" s="80"/>
      <c r="BA256" s="80"/>
      <c r="BB256" s="81"/>
      <c r="BC256" s="81"/>
      <c r="BD256" s="81"/>
      <c r="BE256" s="81"/>
      <c r="BF256" s="81"/>
      <c r="BG256" s="81"/>
      <c r="BH256" s="81"/>
    </row>
    <row r="257" spans="2:60" ht="14" customHeight="1" x14ac:dyDescent="0.3">
      <c r="B257" s="81"/>
      <c r="H257" s="81"/>
      <c r="I257" s="81"/>
      <c r="J257" s="81"/>
      <c r="K257" s="81"/>
      <c r="L257" s="82"/>
      <c r="M257" s="81"/>
      <c r="N257" s="81"/>
      <c r="O257" s="81"/>
      <c r="P257" s="81"/>
      <c r="R257" s="81"/>
      <c r="S257" s="81"/>
      <c r="T257" s="80"/>
      <c r="U257" s="80"/>
      <c r="V257" s="80"/>
      <c r="W257" s="81"/>
      <c r="X257" s="80"/>
      <c r="Y257" s="80"/>
      <c r="Z257" s="80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  <c r="AK257" s="80"/>
      <c r="AL257" s="80"/>
      <c r="AU257" s="80"/>
      <c r="AY257" s="80"/>
      <c r="AZ257" s="80"/>
      <c r="BA257" s="80"/>
      <c r="BB257" s="81"/>
      <c r="BC257" s="81"/>
      <c r="BD257" s="81"/>
      <c r="BE257" s="81"/>
      <c r="BF257" s="81"/>
      <c r="BG257" s="81"/>
      <c r="BH257" s="81"/>
    </row>
    <row r="258" spans="2:60" ht="14" customHeight="1" x14ac:dyDescent="0.3">
      <c r="B258" s="81"/>
      <c r="H258" s="81"/>
      <c r="I258" s="81"/>
      <c r="J258" s="81"/>
      <c r="K258" s="81"/>
      <c r="L258" s="82"/>
      <c r="M258" s="81"/>
      <c r="N258" s="81"/>
      <c r="O258" s="81"/>
      <c r="P258" s="81"/>
      <c r="R258" s="81"/>
      <c r="S258" s="81"/>
      <c r="T258" s="80"/>
      <c r="U258" s="80"/>
      <c r="V258" s="80"/>
      <c r="W258" s="81"/>
      <c r="X258" s="80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U258" s="80"/>
      <c r="AY258" s="80"/>
      <c r="AZ258" s="80"/>
      <c r="BA258" s="80"/>
      <c r="BB258" s="81"/>
      <c r="BC258" s="81"/>
      <c r="BD258" s="81"/>
      <c r="BE258" s="81"/>
      <c r="BF258" s="81"/>
      <c r="BG258" s="81"/>
      <c r="BH258" s="81"/>
    </row>
    <row r="259" spans="2:60" ht="14" customHeight="1" x14ac:dyDescent="0.3">
      <c r="B259" s="81"/>
      <c r="H259" s="81"/>
      <c r="I259" s="81"/>
      <c r="J259" s="81"/>
      <c r="K259" s="81"/>
      <c r="L259" s="82"/>
      <c r="M259" s="81"/>
      <c r="N259" s="81"/>
      <c r="O259" s="81"/>
      <c r="P259" s="81"/>
      <c r="R259" s="81"/>
      <c r="S259" s="81"/>
      <c r="T259" s="80"/>
      <c r="U259" s="80"/>
      <c r="V259" s="80"/>
      <c r="W259" s="81"/>
      <c r="X259" s="80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U259" s="80"/>
      <c r="AY259" s="80"/>
      <c r="AZ259" s="80"/>
      <c r="BA259" s="80"/>
      <c r="BB259" s="81"/>
      <c r="BC259" s="81"/>
      <c r="BD259" s="81"/>
      <c r="BE259" s="81"/>
      <c r="BF259" s="81"/>
      <c r="BG259" s="81"/>
      <c r="BH259" s="81"/>
    </row>
    <row r="260" spans="2:60" ht="14" customHeight="1" x14ac:dyDescent="0.3">
      <c r="B260" s="81"/>
      <c r="H260" s="81"/>
      <c r="I260" s="81"/>
      <c r="J260" s="81"/>
      <c r="K260" s="81"/>
      <c r="L260" s="82"/>
      <c r="M260" s="81"/>
      <c r="N260" s="81"/>
      <c r="O260" s="81"/>
      <c r="P260" s="81"/>
      <c r="R260" s="81"/>
      <c r="S260" s="81"/>
      <c r="T260" s="80"/>
      <c r="U260" s="80"/>
      <c r="V260" s="80"/>
      <c r="W260" s="81"/>
      <c r="X260" s="80"/>
      <c r="Y260" s="80"/>
      <c r="Z260" s="80"/>
      <c r="AA260" s="80"/>
      <c r="AB260" s="80"/>
      <c r="AC260" s="80"/>
      <c r="AD260" s="80"/>
      <c r="AE260" s="80"/>
      <c r="AF260" s="80"/>
      <c r="AG260" s="80"/>
      <c r="AH260" s="80"/>
      <c r="AI260" s="80"/>
      <c r="AJ260" s="80"/>
      <c r="AK260" s="80"/>
      <c r="AL260" s="80"/>
      <c r="AU260" s="80"/>
      <c r="AY260" s="80"/>
      <c r="AZ260" s="80"/>
      <c r="BA260" s="80"/>
      <c r="BB260" s="81"/>
      <c r="BC260" s="81"/>
      <c r="BD260" s="81"/>
      <c r="BE260" s="81"/>
      <c r="BF260" s="81"/>
      <c r="BG260" s="81"/>
      <c r="BH260" s="81"/>
    </row>
    <row r="261" spans="2:60" ht="14" customHeight="1" x14ac:dyDescent="0.3">
      <c r="B261" s="81"/>
      <c r="H261" s="81"/>
      <c r="I261" s="81"/>
      <c r="J261" s="81"/>
      <c r="K261" s="81"/>
      <c r="L261" s="82"/>
      <c r="M261" s="81"/>
      <c r="N261" s="81"/>
      <c r="O261" s="81"/>
      <c r="P261" s="81"/>
      <c r="R261" s="81"/>
      <c r="S261" s="81"/>
      <c r="T261" s="80"/>
      <c r="U261" s="80"/>
      <c r="V261" s="80"/>
      <c r="W261" s="81"/>
      <c r="X261" s="80"/>
      <c r="Y261" s="80"/>
      <c r="Z261" s="80"/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  <c r="AK261" s="80"/>
      <c r="AL261" s="80"/>
      <c r="AU261" s="80"/>
      <c r="AY261" s="80"/>
      <c r="AZ261" s="80"/>
      <c r="BA261" s="80"/>
      <c r="BB261" s="81"/>
      <c r="BC261" s="81"/>
      <c r="BD261" s="81"/>
      <c r="BE261" s="81"/>
      <c r="BF261" s="81"/>
      <c r="BG261" s="81"/>
      <c r="BH261" s="81"/>
    </row>
    <row r="262" spans="2:60" ht="14" customHeight="1" x14ac:dyDescent="0.3">
      <c r="B262" s="81"/>
      <c r="H262" s="81"/>
      <c r="I262" s="81"/>
      <c r="J262" s="81"/>
      <c r="K262" s="81"/>
      <c r="L262" s="82"/>
      <c r="M262" s="81"/>
      <c r="N262" s="81"/>
      <c r="O262" s="81"/>
      <c r="P262" s="81"/>
      <c r="R262" s="81"/>
      <c r="S262" s="81"/>
      <c r="T262" s="80"/>
      <c r="U262" s="80"/>
      <c r="V262" s="80"/>
      <c r="W262" s="81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  <c r="AK262" s="80"/>
      <c r="AL262" s="80"/>
      <c r="AU262" s="80"/>
      <c r="AY262" s="80"/>
      <c r="AZ262" s="80"/>
      <c r="BA262" s="80"/>
      <c r="BB262" s="81"/>
      <c r="BC262" s="81"/>
      <c r="BD262" s="81"/>
      <c r="BE262" s="81"/>
      <c r="BF262" s="81"/>
      <c r="BG262" s="81"/>
      <c r="BH262" s="81"/>
    </row>
    <row r="263" spans="2:60" ht="14" customHeight="1" x14ac:dyDescent="0.3">
      <c r="B263" s="81"/>
      <c r="H263" s="81"/>
      <c r="I263" s="81"/>
      <c r="J263" s="81"/>
      <c r="K263" s="81"/>
      <c r="L263" s="82"/>
      <c r="M263" s="81"/>
      <c r="N263" s="81"/>
      <c r="O263" s="81"/>
      <c r="P263" s="81"/>
      <c r="R263" s="81"/>
      <c r="S263" s="81"/>
      <c r="T263" s="80"/>
      <c r="U263" s="80"/>
      <c r="V263" s="80"/>
      <c r="W263" s="81"/>
      <c r="X263" s="80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U263" s="80"/>
      <c r="AY263" s="80"/>
      <c r="AZ263" s="80"/>
      <c r="BA263" s="80"/>
      <c r="BB263" s="81"/>
      <c r="BC263" s="81"/>
      <c r="BD263" s="81"/>
      <c r="BE263" s="81"/>
      <c r="BF263" s="81"/>
      <c r="BG263" s="81"/>
      <c r="BH263" s="81"/>
    </row>
    <row r="264" spans="2:60" ht="14" customHeight="1" x14ac:dyDescent="0.3">
      <c r="B264" s="81"/>
      <c r="H264" s="81"/>
      <c r="I264" s="81"/>
      <c r="J264" s="81"/>
      <c r="K264" s="81"/>
      <c r="L264" s="82"/>
      <c r="M264" s="81"/>
      <c r="N264" s="81"/>
      <c r="O264" s="81"/>
      <c r="P264" s="81"/>
      <c r="R264" s="81"/>
      <c r="S264" s="81"/>
      <c r="T264" s="80"/>
      <c r="U264" s="80"/>
      <c r="V264" s="80"/>
      <c r="W264" s="81"/>
      <c r="X264" s="80"/>
      <c r="Y264" s="80"/>
      <c r="Z264" s="80"/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  <c r="AK264" s="80"/>
      <c r="AL264" s="80"/>
      <c r="AU264" s="80"/>
      <c r="AY264" s="80"/>
      <c r="AZ264" s="80"/>
      <c r="BA264" s="80"/>
      <c r="BB264" s="81"/>
      <c r="BC264" s="81"/>
      <c r="BD264" s="81"/>
      <c r="BE264" s="81"/>
      <c r="BF264" s="81"/>
      <c r="BG264" s="81"/>
      <c r="BH264" s="81"/>
    </row>
    <row r="265" spans="2:60" ht="14" customHeight="1" x14ac:dyDescent="0.3">
      <c r="B265" s="81"/>
      <c r="H265" s="81"/>
      <c r="I265" s="81"/>
      <c r="J265" s="81"/>
      <c r="K265" s="81"/>
      <c r="L265" s="82"/>
      <c r="M265" s="81"/>
      <c r="N265" s="81"/>
      <c r="O265" s="81"/>
      <c r="P265" s="81"/>
      <c r="R265" s="81"/>
      <c r="S265" s="81"/>
      <c r="T265" s="80"/>
      <c r="U265" s="80"/>
      <c r="V265" s="80"/>
      <c r="W265" s="81"/>
      <c r="X265" s="80"/>
      <c r="Y265" s="80"/>
      <c r="Z265" s="80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U265" s="80"/>
      <c r="AY265" s="80"/>
      <c r="AZ265" s="80"/>
      <c r="BA265" s="80"/>
      <c r="BB265" s="81"/>
      <c r="BC265" s="81"/>
      <c r="BD265" s="81"/>
      <c r="BE265" s="81"/>
      <c r="BF265" s="81"/>
      <c r="BG265" s="81"/>
      <c r="BH265" s="81"/>
    </row>
    <row r="266" spans="2:60" ht="14" customHeight="1" x14ac:dyDescent="0.3">
      <c r="B266" s="81"/>
      <c r="H266" s="81"/>
      <c r="I266" s="81"/>
      <c r="J266" s="81"/>
      <c r="K266" s="81"/>
      <c r="L266" s="82"/>
      <c r="M266" s="81"/>
      <c r="N266" s="81"/>
      <c r="O266" s="81"/>
      <c r="P266" s="81"/>
      <c r="R266" s="81"/>
      <c r="S266" s="81"/>
      <c r="T266" s="80"/>
      <c r="U266" s="80"/>
      <c r="V266" s="80"/>
      <c r="W266" s="81"/>
      <c r="X266" s="80"/>
      <c r="Y266" s="80"/>
      <c r="Z266" s="80"/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  <c r="AK266" s="80"/>
      <c r="AL266" s="80"/>
      <c r="AU266" s="80"/>
      <c r="AY266" s="80"/>
      <c r="AZ266" s="80"/>
      <c r="BA266" s="80"/>
      <c r="BB266" s="81"/>
      <c r="BC266" s="81"/>
      <c r="BD266" s="81"/>
      <c r="BE266" s="81"/>
      <c r="BF266" s="81"/>
      <c r="BG266" s="81"/>
      <c r="BH266" s="81"/>
    </row>
    <row r="267" spans="2:60" ht="14" customHeight="1" x14ac:dyDescent="0.3">
      <c r="B267" s="81"/>
      <c r="H267" s="81"/>
      <c r="I267" s="81"/>
      <c r="J267" s="81"/>
      <c r="K267" s="81"/>
      <c r="L267" s="82"/>
      <c r="M267" s="81"/>
      <c r="N267" s="81"/>
      <c r="O267" s="81"/>
      <c r="P267" s="81"/>
      <c r="R267" s="81"/>
      <c r="S267" s="81"/>
      <c r="T267" s="80"/>
      <c r="U267" s="80"/>
      <c r="V267" s="80"/>
      <c r="W267" s="81"/>
      <c r="X267" s="80"/>
      <c r="Y267" s="80"/>
      <c r="Z267" s="80"/>
      <c r="AA267" s="80"/>
      <c r="AB267" s="80"/>
      <c r="AC267" s="80"/>
      <c r="AD267" s="80"/>
      <c r="AE267" s="80"/>
      <c r="AF267" s="80"/>
      <c r="AG267" s="80"/>
      <c r="AH267" s="80"/>
      <c r="AI267" s="80"/>
      <c r="AJ267" s="80"/>
      <c r="AK267" s="80"/>
      <c r="AL267" s="80"/>
      <c r="AU267" s="80"/>
      <c r="AY267" s="80"/>
      <c r="AZ267" s="80"/>
      <c r="BA267" s="80"/>
      <c r="BB267" s="81"/>
      <c r="BC267" s="81"/>
      <c r="BD267" s="81"/>
      <c r="BE267" s="81"/>
      <c r="BF267" s="81"/>
      <c r="BG267" s="81"/>
      <c r="BH267" s="81"/>
    </row>
    <row r="268" spans="2:60" ht="14" customHeight="1" x14ac:dyDescent="0.3">
      <c r="B268" s="81"/>
      <c r="H268" s="81"/>
      <c r="I268" s="81"/>
      <c r="J268" s="81"/>
      <c r="K268" s="81"/>
      <c r="L268" s="82"/>
      <c r="M268" s="81"/>
      <c r="N268" s="81"/>
      <c r="O268" s="81"/>
      <c r="P268" s="81"/>
      <c r="R268" s="81"/>
      <c r="S268" s="81"/>
      <c r="T268" s="80"/>
      <c r="U268" s="80"/>
      <c r="V268" s="80"/>
      <c r="W268" s="81"/>
      <c r="X268" s="80"/>
      <c r="Y268" s="80"/>
      <c r="Z268" s="80"/>
      <c r="AA268" s="80"/>
      <c r="AB268" s="80"/>
      <c r="AC268" s="80"/>
      <c r="AD268" s="80"/>
      <c r="AE268" s="80"/>
      <c r="AF268" s="80"/>
      <c r="AG268" s="80"/>
      <c r="AH268" s="80"/>
      <c r="AI268" s="80"/>
      <c r="AJ268" s="80"/>
      <c r="AK268" s="80"/>
      <c r="AL268" s="80"/>
      <c r="AU268" s="80"/>
      <c r="AY268" s="80"/>
      <c r="AZ268" s="80"/>
      <c r="BA268" s="80"/>
      <c r="BB268" s="81"/>
      <c r="BC268" s="81"/>
      <c r="BD268" s="81"/>
      <c r="BE268" s="81"/>
      <c r="BF268" s="81"/>
      <c r="BG268" s="81"/>
      <c r="BH268" s="81"/>
    </row>
    <row r="269" spans="2:60" ht="14" customHeight="1" x14ac:dyDescent="0.3">
      <c r="B269" s="81"/>
      <c r="H269" s="81"/>
      <c r="I269" s="81"/>
      <c r="J269" s="81"/>
      <c r="K269" s="81"/>
      <c r="L269" s="82"/>
      <c r="M269" s="81"/>
      <c r="N269" s="81"/>
      <c r="O269" s="81"/>
      <c r="P269" s="81"/>
      <c r="R269" s="81"/>
      <c r="S269" s="81"/>
      <c r="T269" s="80"/>
      <c r="U269" s="80"/>
      <c r="V269" s="80"/>
      <c r="W269" s="81"/>
      <c r="X269" s="80"/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U269" s="80"/>
      <c r="AY269" s="80"/>
      <c r="AZ269" s="80"/>
      <c r="BA269" s="80"/>
      <c r="BB269" s="81"/>
      <c r="BC269" s="81"/>
      <c r="BD269" s="81"/>
      <c r="BE269" s="81"/>
      <c r="BF269" s="81"/>
      <c r="BG269" s="81"/>
      <c r="BH269" s="81"/>
    </row>
    <row r="270" spans="2:60" ht="14" customHeight="1" x14ac:dyDescent="0.3">
      <c r="B270" s="81"/>
      <c r="H270" s="81"/>
      <c r="I270" s="81"/>
      <c r="J270" s="81"/>
      <c r="K270" s="81"/>
      <c r="L270" s="82"/>
      <c r="M270" s="81"/>
      <c r="N270" s="81"/>
      <c r="O270" s="81"/>
      <c r="P270" s="81"/>
      <c r="R270" s="81"/>
      <c r="S270" s="81"/>
      <c r="T270" s="80"/>
      <c r="U270" s="80"/>
      <c r="V270" s="80"/>
      <c r="W270" s="81"/>
      <c r="X270" s="80"/>
      <c r="Y270" s="80"/>
      <c r="Z270" s="80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U270" s="80"/>
      <c r="AY270" s="80"/>
      <c r="AZ270" s="80"/>
      <c r="BA270" s="80"/>
      <c r="BB270" s="81"/>
      <c r="BC270" s="81"/>
      <c r="BD270" s="81"/>
      <c r="BE270" s="81"/>
      <c r="BF270" s="81"/>
      <c r="BG270" s="81"/>
      <c r="BH270" s="81"/>
    </row>
    <row r="271" spans="2:60" ht="14" customHeight="1" x14ac:dyDescent="0.3">
      <c r="B271" s="81"/>
      <c r="H271" s="81"/>
      <c r="I271" s="81"/>
      <c r="J271" s="81"/>
      <c r="K271" s="81"/>
      <c r="L271" s="82"/>
      <c r="M271" s="81"/>
      <c r="N271" s="81"/>
      <c r="O271" s="81"/>
      <c r="P271" s="81"/>
      <c r="R271" s="81"/>
      <c r="S271" s="81"/>
      <c r="T271" s="80"/>
      <c r="U271" s="80"/>
      <c r="V271" s="80"/>
      <c r="W271" s="81"/>
      <c r="X271" s="80"/>
      <c r="Y271" s="80"/>
      <c r="Z271" s="80"/>
      <c r="AA271" s="80"/>
      <c r="AB271" s="80"/>
      <c r="AC271" s="80"/>
      <c r="AD271" s="80"/>
      <c r="AE271" s="80"/>
      <c r="AF271" s="80"/>
      <c r="AG271" s="80"/>
      <c r="AH271" s="80"/>
      <c r="AI271" s="80"/>
      <c r="AJ271" s="80"/>
      <c r="AK271" s="80"/>
      <c r="AL271" s="80"/>
      <c r="AU271" s="80"/>
      <c r="AY271" s="80"/>
      <c r="AZ271" s="80"/>
      <c r="BA271" s="80"/>
      <c r="BB271" s="81"/>
      <c r="BC271" s="81"/>
      <c r="BD271" s="81"/>
      <c r="BE271" s="81"/>
      <c r="BF271" s="81"/>
      <c r="BG271" s="81"/>
      <c r="BH271" s="81"/>
    </row>
    <row r="272" spans="2:60" ht="14" customHeight="1" x14ac:dyDescent="0.3">
      <c r="B272" s="81"/>
      <c r="H272" s="81"/>
      <c r="I272" s="81"/>
      <c r="J272" s="81"/>
      <c r="K272" s="81"/>
      <c r="L272" s="82"/>
      <c r="M272" s="81"/>
      <c r="N272" s="81"/>
      <c r="O272" s="81"/>
      <c r="P272" s="81"/>
      <c r="R272" s="81"/>
      <c r="S272" s="81"/>
      <c r="T272" s="80"/>
      <c r="U272" s="80"/>
      <c r="V272" s="80"/>
      <c r="W272" s="81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  <c r="AK272" s="80"/>
      <c r="AL272" s="80"/>
      <c r="AU272" s="80"/>
      <c r="AY272" s="80"/>
      <c r="AZ272" s="80"/>
      <c r="BA272" s="80"/>
      <c r="BB272" s="81"/>
      <c r="BC272" s="81"/>
      <c r="BD272" s="81"/>
      <c r="BE272" s="81"/>
      <c r="BF272" s="81"/>
      <c r="BG272" s="81"/>
      <c r="BH272" s="81"/>
    </row>
    <row r="273" spans="2:60" ht="14" customHeight="1" x14ac:dyDescent="0.3">
      <c r="B273" s="81"/>
      <c r="H273" s="81"/>
      <c r="I273" s="81"/>
      <c r="J273" s="81"/>
      <c r="K273" s="81"/>
      <c r="L273" s="82"/>
      <c r="M273" s="81"/>
      <c r="N273" s="81"/>
      <c r="O273" s="81"/>
      <c r="P273" s="81"/>
      <c r="R273" s="81"/>
      <c r="S273" s="81"/>
      <c r="T273" s="80"/>
      <c r="U273" s="80"/>
      <c r="V273" s="80"/>
      <c r="W273" s="81"/>
      <c r="X273" s="80"/>
      <c r="Y273" s="80"/>
      <c r="Z273" s="80"/>
      <c r="AA273" s="80"/>
      <c r="AB273" s="80"/>
      <c r="AC273" s="80"/>
      <c r="AD273" s="80"/>
      <c r="AE273" s="80"/>
      <c r="AF273" s="80"/>
      <c r="AG273" s="80"/>
      <c r="AH273" s="80"/>
      <c r="AI273" s="80"/>
      <c r="AJ273" s="80"/>
      <c r="AK273" s="80"/>
      <c r="AL273" s="80"/>
      <c r="AU273" s="80"/>
      <c r="AY273" s="80"/>
      <c r="AZ273" s="80"/>
      <c r="BA273" s="80"/>
      <c r="BB273" s="81"/>
      <c r="BC273" s="81"/>
      <c r="BD273" s="81"/>
      <c r="BE273" s="81"/>
      <c r="BF273" s="81"/>
      <c r="BG273" s="81"/>
      <c r="BH273" s="81"/>
    </row>
    <row r="274" spans="2:60" ht="14" customHeight="1" x14ac:dyDescent="0.3">
      <c r="B274" s="81"/>
      <c r="H274" s="81"/>
      <c r="I274" s="81"/>
      <c r="J274" s="81"/>
      <c r="K274" s="81"/>
      <c r="L274" s="82"/>
      <c r="M274" s="81"/>
      <c r="N274" s="81"/>
      <c r="O274" s="81"/>
      <c r="P274" s="81"/>
      <c r="R274" s="81"/>
      <c r="S274" s="81"/>
      <c r="T274" s="80"/>
      <c r="U274" s="80"/>
      <c r="V274" s="80"/>
      <c r="W274" s="81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U274" s="80"/>
      <c r="AY274" s="80"/>
      <c r="AZ274" s="80"/>
      <c r="BA274" s="80"/>
      <c r="BB274" s="81"/>
      <c r="BC274" s="81"/>
      <c r="BD274" s="81"/>
      <c r="BE274" s="81"/>
      <c r="BF274" s="81"/>
      <c r="BG274" s="81"/>
      <c r="BH274" s="81"/>
    </row>
    <row r="275" spans="2:60" ht="14" customHeight="1" x14ac:dyDescent="0.3">
      <c r="B275" s="81"/>
      <c r="H275" s="81"/>
      <c r="I275" s="81"/>
      <c r="J275" s="81"/>
      <c r="K275" s="81"/>
      <c r="L275" s="82"/>
      <c r="M275" s="81"/>
      <c r="N275" s="81"/>
      <c r="O275" s="81"/>
      <c r="P275" s="81"/>
      <c r="R275" s="81"/>
      <c r="S275" s="81"/>
      <c r="T275" s="80"/>
      <c r="U275" s="80"/>
      <c r="V275" s="80"/>
      <c r="W275" s="81"/>
      <c r="X275" s="80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U275" s="80"/>
      <c r="AY275" s="80"/>
      <c r="AZ275" s="80"/>
      <c r="BA275" s="80"/>
      <c r="BB275" s="81"/>
      <c r="BC275" s="81"/>
      <c r="BD275" s="81"/>
      <c r="BE275" s="81"/>
      <c r="BF275" s="81"/>
      <c r="BG275" s="81"/>
      <c r="BH275" s="81"/>
    </row>
    <row r="276" spans="2:60" ht="14" customHeight="1" x14ac:dyDescent="0.3">
      <c r="B276" s="81"/>
      <c r="H276" s="81"/>
      <c r="I276" s="81"/>
      <c r="J276" s="81"/>
      <c r="K276" s="81"/>
      <c r="L276" s="82"/>
      <c r="M276" s="81"/>
      <c r="N276" s="81"/>
      <c r="O276" s="81"/>
      <c r="P276" s="81"/>
      <c r="R276" s="81"/>
      <c r="S276" s="81"/>
      <c r="T276" s="80"/>
      <c r="U276" s="80"/>
      <c r="V276" s="80"/>
      <c r="W276" s="81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U276" s="80"/>
      <c r="AY276" s="80"/>
      <c r="AZ276" s="80"/>
      <c r="BA276" s="80"/>
      <c r="BB276" s="81"/>
      <c r="BC276" s="81"/>
      <c r="BD276" s="81"/>
      <c r="BE276" s="81"/>
      <c r="BF276" s="81"/>
      <c r="BG276" s="81"/>
      <c r="BH276" s="81"/>
    </row>
    <row r="277" spans="2:60" ht="14" customHeight="1" x14ac:dyDescent="0.3">
      <c r="B277" s="81"/>
      <c r="H277" s="81"/>
      <c r="I277" s="81"/>
      <c r="J277" s="81"/>
      <c r="K277" s="81"/>
      <c r="L277" s="82"/>
      <c r="M277" s="81"/>
      <c r="N277" s="81"/>
      <c r="O277" s="81"/>
      <c r="P277" s="81"/>
      <c r="R277" s="81"/>
      <c r="S277" s="81"/>
      <c r="T277" s="80"/>
      <c r="U277" s="80"/>
      <c r="V277" s="80"/>
      <c r="W277" s="81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U277" s="80"/>
      <c r="AY277" s="80"/>
      <c r="AZ277" s="80"/>
      <c r="BA277" s="80"/>
      <c r="BB277" s="81"/>
      <c r="BC277" s="81"/>
      <c r="BD277" s="81"/>
      <c r="BE277" s="81"/>
      <c r="BF277" s="81"/>
      <c r="BG277" s="81"/>
      <c r="BH277" s="81"/>
    </row>
    <row r="278" spans="2:60" ht="14" customHeight="1" x14ac:dyDescent="0.3">
      <c r="B278" s="81"/>
      <c r="H278" s="81"/>
      <c r="I278" s="81"/>
      <c r="J278" s="81"/>
      <c r="K278" s="81"/>
      <c r="L278" s="82"/>
      <c r="M278" s="81"/>
      <c r="N278" s="81"/>
      <c r="O278" s="81"/>
      <c r="P278" s="81"/>
      <c r="R278" s="81"/>
      <c r="S278" s="81"/>
      <c r="T278" s="80"/>
      <c r="U278" s="80"/>
      <c r="V278" s="80"/>
      <c r="W278" s="81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U278" s="80"/>
      <c r="AY278" s="80"/>
      <c r="AZ278" s="80"/>
      <c r="BA278" s="80"/>
      <c r="BB278" s="81"/>
      <c r="BC278" s="81"/>
      <c r="BD278" s="81"/>
      <c r="BE278" s="81"/>
      <c r="BF278" s="81"/>
      <c r="BG278" s="81"/>
      <c r="BH278" s="81"/>
    </row>
    <row r="279" spans="2:60" ht="14" customHeight="1" x14ac:dyDescent="0.3">
      <c r="B279" s="81"/>
      <c r="H279" s="81"/>
      <c r="I279" s="81"/>
      <c r="J279" s="81"/>
      <c r="K279" s="81"/>
      <c r="L279" s="82"/>
      <c r="M279" s="81"/>
      <c r="N279" s="81"/>
      <c r="O279" s="81"/>
      <c r="P279" s="81"/>
      <c r="R279" s="81"/>
      <c r="S279" s="81"/>
      <c r="T279" s="80"/>
      <c r="U279" s="80"/>
      <c r="V279" s="80"/>
      <c r="W279" s="81"/>
      <c r="X279" s="80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U279" s="80"/>
      <c r="AY279" s="80"/>
      <c r="AZ279" s="80"/>
      <c r="BA279" s="80"/>
      <c r="BB279" s="81"/>
      <c r="BC279" s="81"/>
      <c r="BD279" s="81"/>
      <c r="BE279" s="81"/>
      <c r="BF279" s="81"/>
      <c r="BG279" s="81"/>
      <c r="BH279" s="81"/>
    </row>
    <row r="280" spans="2:60" ht="14" customHeight="1" x14ac:dyDescent="0.3">
      <c r="B280" s="81"/>
      <c r="H280" s="81"/>
      <c r="I280" s="81"/>
      <c r="J280" s="81"/>
      <c r="K280" s="81"/>
      <c r="L280" s="82"/>
      <c r="M280" s="81"/>
      <c r="N280" s="81"/>
      <c r="O280" s="81"/>
      <c r="P280" s="81"/>
      <c r="R280" s="81"/>
      <c r="S280" s="81"/>
      <c r="T280" s="80"/>
      <c r="U280" s="80"/>
      <c r="V280" s="80"/>
      <c r="W280" s="81"/>
      <c r="X280" s="80"/>
      <c r="Y280" s="80"/>
      <c r="Z280" s="80"/>
      <c r="AA280" s="80"/>
      <c r="AB280" s="80"/>
      <c r="AC280" s="80"/>
      <c r="AD280" s="80"/>
      <c r="AE280" s="80"/>
      <c r="AF280" s="80"/>
      <c r="AG280" s="80"/>
      <c r="AH280" s="80"/>
      <c r="AI280" s="80"/>
      <c r="AJ280" s="80"/>
      <c r="AK280" s="80"/>
      <c r="AL280" s="80"/>
      <c r="AU280" s="80"/>
      <c r="AY280" s="80"/>
      <c r="AZ280" s="80"/>
      <c r="BA280" s="80"/>
      <c r="BB280" s="81"/>
      <c r="BC280" s="81"/>
      <c r="BD280" s="81"/>
      <c r="BE280" s="81"/>
      <c r="BF280" s="81"/>
      <c r="BG280" s="81"/>
      <c r="BH280" s="81"/>
    </row>
    <row r="281" spans="2:60" ht="14" customHeight="1" x14ac:dyDescent="0.3">
      <c r="B281" s="81"/>
      <c r="H281" s="81"/>
      <c r="I281" s="81"/>
      <c r="J281" s="81"/>
      <c r="K281" s="81"/>
      <c r="L281" s="82"/>
      <c r="M281" s="81"/>
      <c r="N281" s="81"/>
      <c r="O281" s="81"/>
      <c r="P281" s="81"/>
      <c r="R281" s="81"/>
      <c r="S281" s="81"/>
      <c r="T281" s="80"/>
      <c r="U281" s="80"/>
      <c r="V281" s="80"/>
      <c r="W281" s="81"/>
      <c r="X281" s="80"/>
      <c r="Y281" s="80"/>
      <c r="Z281" s="80"/>
      <c r="AA281" s="80"/>
      <c r="AB281" s="80"/>
      <c r="AC281" s="80"/>
      <c r="AD281" s="80"/>
      <c r="AE281" s="80"/>
      <c r="AF281" s="80"/>
      <c r="AG281" s="80"/>
      <c r="AH281" s="80"/>
      <c r="AI281" s="80"/>
      <c r="AJ281" s="80"/>
      <c r="AK281" s="80"/>
      <c r="AL281" s="80"/>
      <c r="AU281" s="80"/>
      <c r="AY281" s="80"/>
      <c r="AZ281" s="80"/>
      <c r="BA281" s="80"/>
      <c r="BB281" s="81"/>
      <c r="BC281" s="81"/>
      <c r="BD281" s="81"/>
      <c r="BE281" s="81"/>
      <c r="BF281" s="81"/>
      <c r="BG281" s="81"/>
      <c r="BH281" s="81"/>
    </row>
    <row r="282" spans="2:60" ht="14" customHeight="1" x14ac:dyDescent="0.3">
      <c r="B282" s="81"/>
      <c r="H282" s="81"/>
      <c r="I282" s="81"/>
      <c r="J282" s="81"/>
      <c r="K282" s="81"/>
      <c r="L282" s="82"/>
      <c r="M282" s="81"/>
      <c r="N282" s="81"/>
      <c r="O282" s="81"/>
      <c r="P282" s="81"/>
      <c r="R282" s="81"/>
      <c r="S282" s="81"/>
      <c r="T282" s="80"/>
      <c r="U282" s="80"/>
      <c r="V282" s="80"/>
      <c r="W282" s="81"/>
      <c r="X282" s="80"/>
      <c r="Y282" s="80"/>
      <c r="Z282" s="80"/>
      <c r="AA282" s="80"/>
      <c r="AB282" s="80"/>
      <c r="AC282" s="80"/>
      <c r="AD282" s="80"/>
      <c r="AE282" s="80"/>
      <c r="AF282" s="80"/>
      <c r="AG282" s="80"/>
      <c r="AH282" s="80"/>
      <c r="AI282" s="80"/>
      <c r="AJ282" s="80"/>
      <c r="AK282" s="80"/>
      <c r="AL282" s="80"/>
      <c r="AU282" s="80"/>
      <c r="AY282" s="80"/>
      <c r="AZ282" s="80"/>
      <c r="BA282" s="80"/>
      <c r="BB282" s="81"/>
      <c r="BC282" s="81"/>
      <c r="BD282" s="81"/>
      <c r="BE282" s="81"/>
      <c r="BF282" s="81"/>
      <c r="BG282" s="81"/>
      <c r="BH282" s="81"/>
    </row>
    <row r="283" spans="2:60" ht="14" customHeight="1" x14ac:dyDescent="0.3">
      <c r="B283" s="81"/>
      <c r="H283" s="81"/>
      <c r="I283" s="81"/>
      <c r="J283" s="81"/>
      <c r="K283" s="81"/>
      <c r="L283" s="82"/>
      <c r="M283" s="81"/>
      <c r="N283" s="81"/>
      <c r="O283" s="81"/>
      <c r="P283" s="81"/>
      <c r="R283" s="81"/>
      <c r="S283" s="81"/>
      <c r="T283" s="80"/>
      <c r="U283" s="80"/>
      <c r="V283" s="80"/>
      <c r="W283" s="81"/>
      <c r="X283" s="80"/>
      <c r="Y283" s="80"/>
      <c r="Z283" s="80"/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  <c r="AK283" s="80"/>
      <c r="AL283" s="80"/>
      <c r="AU283" s="80"/>
      <c r="AY283" s="80"/>
      <c r="AZ283" s="80"/>
      <c r="BA283" s="80"/>
      <c r="BB283" s="81"/>
      <c r="BC283" s="81"/>
      <c r="BD283" s="81"/>
      <c r="BE283" s="81"/>
      <c r="BF283" s="81"/>
      <c r="BG283" s="81"/>
      <c r="BH283" s="81"/>
    </row>
    <row r="284" spans="2:60" ht="14" customHeight="1" x14ac:dyDescent="0.3">
      <c r="B284" s="81"/>
      <c r="H284" s="81"/>
      <c r="I284" s="81"/>
      <c r="J284" s="81"/>
      <c r="K284" s="81"/>
      <c r="L284" s="82"/>
      <c r="M284" s="81"/>
      <c r="N284" s="81"/>
      <c r="O284" s="81"/>
      <c r="P284" s="81"/>
      <c r="R284" s="81"/>
      <c r="S284" s="81"/>
      <c r="T284" s="80"/>
      <c r="U284" s="80"/>
      <c r="V284" s="80"/>
      <c r="W284" s="81"/>
      <c r="X284" s="80"/>
      <c r="Y284" s="80"/>
      <c r="Z284" s="80"/>
      <c r="AA284" s="80"/>
      <c r="AB284" s="80"/>
      <c r="AC284" s="80"/>
      <c r="AD284" s="80"/>
      <c r="AE284" s="80"/>
      <c r="AF284" s="80"/>
      <c r="AG284" s="80"/>
      <c r="AH284" s="80"/>
      <c r="AI284" s="80"/>
      <c r="AJ284" s="80"/>
      <c r="AK284" s="80"/>
      <c r="AL284" s="80"/>
      <c r="AU284" s="80"/>
      <c r="AY284" s="80"/>
      <c r="AZ284" s="80"/>
      <c r="BA284" s="80"/>
      <c r="BB284" s="81"/>
      <c r="BC284" s="81"/>
      <c r="BD284" s="81"/>
      <c r="BE284" s="81"/>
      <c r="BF284" s="81"/>
      <c r="BG284" s="81"/>
      <c r="BH284" s="81"/>
    </row>
    <row r="285" spans="2:60" ht="14" customHeight="1" x14ac:dyDescent="0.3">
      <c r="B285" s="81"/>
      <c r="H285" s="81"/>
      <c r="I285" s="81"/>
      <c r="J285" s="81"/>
      <c r="K285" s="81"/>
      <c r="L285" s="82"/>
      <c r="M285" s="81"/>
      <c r="N285" s="81"/>
      <c r="O285" s="81"/>
      <c r="P285" s="81"/>
      <c r="R285" s="81"/>
      <c r="S285" s="81"/>
      <c r="T285" s="80"/>
      <c r="U285" s="80"/>
      <c r="V285" s="80"/>
      <c r="W285" s="81"/>
      <c r="X285" s="80"/>
      <c r="Y285" s="80"/>
      <c r="Z285" s="80"/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  <c r="AK285" s="80"/>
      <c r="AL285" s="80"/>
      <c r="AU285" s="80"/>
      <c r="AY285" s="80"/>
      <c r="AZ285" s="80"/>
      <c r="BA285" s="80"/>
      <c r="BB285" s="81"/>
      <c r="BC285" s="81"/>
      <c r="BD285" s="81"/>
      <c r="BE285" s="81"/>
      <c r="BF285" s="81"/>
      <c r="BG285" s="81"/>
      <c r="BH285" s="81"/>
    </row>
    <row r="286" spans="2:60" ht="14" customHeight="1" x14ac:dyDescent="0.3">
      <c r="B286" s="81"/>
      <c r="H286" s="81"/>
      <c r="I286" s="81"/>
      <c r="J286" s="81"/>
      <c r="K286" s="81"/>
      <c r="L286" s="82"/>
      <c r="M286" s="81"/>
      <c r="N286" s="81"/>
      <c r="O286" s="81"/>
      <c r="P286" s="81"/>
      <c r="R286" s="81"/>
      <c r="S286" s="81"/>
      <c r="T286" s="80"/>
      <c r="U286" s="80"/>
      <c r="V286" s="80"/>
      <c r="W286" s="81"/>
      <c r="X286" s="80"/>
      <c r="Y286" s="80"/>
      <c r="Z286" s="80"/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  <c r="AK286" s="80"/>
      <c r="AL286" s="80"/>
      <c r="AU286" s="80"/>
      <c r="AY286" s="80"/>
      <c r="AZ286" s="80"/>
      <c r="BA286" s="80"/>
      <c r="BB286" s="81"/>
      <c r="BC286" s="81"/>
      <c r="BD286" s="81"/>
      <c r="BE286" s="81"/>
      <c r="BF286" s="81"/>
      <c r="BG286" s="81"/>
      <c r="BH286" s="81"/>
    </row>
    <row r="287" spans="2:60" ht="14" customHeight="1" x14ac:dyDescent="0.3">
      <c r="B287" s="81"/>
      <c r="H287" s="81"/>
      <c r="I287" s="81"/>
      <c r="J287" s="81"/>
      <c r="K287" s="81"/>
      <c r="L287" s="82"/>
      <c r="M287" s="81"/>
      <c r="N287" s="81"/>
      <c r="O287" s="81"/>
      <c r="P287" s="81"/>
      <c r="R287" s="81"/>
      <c r="S287" s="81"/>
      <c r="T287" s="80"/>
      <c r="U287" s="80"/>
      <c r="V287" s="80"/>
      <c r="W287" s="81"/>
      <c r="X287" s="80"/>
      <c r="Y287" s="80"/>
      <c r="Z287" s="80"/>
      <c r="AA287" s="80"/>
      <c r="AB287" s="80"/>
      <c r="AC287" s="80"/>
      <c r="AD287" s="80"/>
      <c r="AE287" s="80"/>
      <c r="AF287" s="80"/>
      <c r="AG287" s="80"/>
      <c r="AH287" s="80"/>
      <c r="AI287" s="80"/>
      <c r="AJ287" s="80"/>
      <c r="AK287" s="80"/>
      <c r="AL287" s="80"/>
      <c r="AU287" s="80"/>
      <c r="AY287" s="80"/>
      <c r="AZ287" s="80"/>
      <c r="BA287" s="80"/>
      <c r="BB287" s="81"/>
      <c r="BC287" s="81"/>
      <c r="BD287" s="81"/>
      <c r="BE287" s="81"/>
      <c r="BF287" s="81"/>
      <c r="BG287" s="81"/>
      <c r="BH287" s="81"/>
    </row>
    <row r="288" spans="2:60" ht="14" customHeight="1" x14ac:dyDescent="0.3">
      <c r="B288" s="81"/>
      <c r="H288" s="81"/>
      <c r="I288" s="81"/>
      <c r="J288" s="81"/>
      <c r="K288" s="81"/>
      <c r="L288" s="82"/>
      <c r="M288" s="81"/>
      <c r="N288" s="81"/>
      <c r="O288" s="81"/>
      <c r="P288" s="81"/>
      <c r="R288" s="81"/>
      <c r="S288" s="81"/>
      <c r="T288" s="80"/>
      <c r="U288" s="80"/>
      <c r="V288" s="80"/>
      <c r="W288" s="81"/>
      <c r="X288" s="80"/>
      <c r="Y288" s="80"/>
      <c r="Z288" s="80"/>
      <c r="AA288" s="80"/>
      <c r="AB288" s="80"/>
      <c r="AC288" s="80"/>
      <c r="AD288" s="80"/>
      <c r="AE288" s="80"/>
      <c r="AF288" s="80"/>
      <c r="AG288" s="80"/>
      <c r="AH288" s="80"/>
      <c r="AI288" s="80"/>
      <c r="AJ288" s="80"/>
      <c r="AK288" s="80"/>
      <c r="AL288" s="80"/>
      <c r="AU288" s="80"/>
      <c r="AY288" s="80"/>
      <c r="AZ288" s="80"/>
      <c r="BA288" s="80"/>
      <c r="BB288" s="81"/>
      <c r="BC288" s="81"/>
      <c r="BD288" s="81"/>
      <c r="BE288" s="81"/>
      <c r="BF288" s="81"/>
      <c r="BG288" s="81"/>
      <c r="BH288" s="81"/>
    </row>
    <row r="289" spans="2:60" ht="14" customHeight="1" x14ac:dyDescent="0.3">
      <c r="B289" s="81"/>
      <c r="H289" s="81"/>
      <c r="I289" s="81"/>
      <c r="J289" s="81"/>
      <c r="K289" s="81"/>
      <c r="L289" s="82"/>
      <c r="M289" s="81"/>
      <c r="N289" s="81"/>
      <c r="O289" s="81"/>
      <c r="P289" s="81"/>
      <c r="R289" s="81"/>
      <c r="S289" s="81"/>
      <c r="T289" s="80"/>
      <c r="U289" s="80"/>
      <c r="V289" s="80"/>
      <c r="W289" s="81"/>
      <c r="X289" s="80"/>
      <c r="Y289" s="80"/>
      <c r="Z289" s="80"/>
      <c r="AA289" s="80"/>
      <c r="AB289" s="80"/>
      <c r="AC289" s="80"/>
      <c r="AD289" s="80"/>
      <c r="AE289" s="80"/>
      <c r="AF289" s="80"/>
      <c r="AG289" s="80"/>
      <c r="AH289" s="80"/>
      <c r="AI289" s="80"/>
      <c r="AJ289" s="80"/>
      <c r="AK289" s="80"/>
      <c r="AL289" s="80"/>
      <c r="AU289" s="80"/>
      <c r="AY289" s="80"/>
      <c r="AZ289" s="80"/>
      <c r="BA289" s="80"/>
      <c r="BB289" s="81"/>
      <c r="BC289" s="81"/>
      <c r="BD289" s="81"/>
      <c r="BE289" s="81"/>
      <c r="BF289" s="81"/>
      <c r="BG289" s="81"/>
      <c r="BH289" s="81"/>
    </row>
    <row r="290" spans="2:60" ht="14" customHeight="1" x14ac:dyDescent="0.3">
      <c r="B290" s="81"/>
      <c r="H290" s="81"/>
      <c r="I290" s="81"/>
      <c r="J290" s="81"/>
      <c r="K290" s="81"/>
      <c r="L290" s="82"/>
      <c r="M290" s="81"/>
      <c r="N290" s="81"/>
      <c r="O290" s="81"/>
      <c r="P290" s="81"/>
      <c r="R290" s="81"/>
      <c r="S290" s="81"/>
      <c r="T290" s="80"/>
      <c r="U290" s="80"/>
      <c r="V290" s="80"/>
      <c r="W290" s="81"/>
      <c r="X290" s="80"/>
      <c r="Y290" s="80"/>
      <c r="Z290" s="80"/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  <c r="AK290" s="80"/>
      <c r="AL290" s="80"/>
      <c r="AU290" s="80"/>
      <c r="AY290" s="80"/>
      <c r="AZ290" s="80"/>
      <c r="BA290" s="80"/>
      <c r="BB290" s="81"/>
      <c r="BC290" s="81"/>
      <c r="BD290" s="81"/>
      <c r="BE290" s="81"/>
      <c r="BF290" s="81"/>
      <c r="BG290" s="81"/>
      <c r="BH290" s="81"/>
    </row>
    <row r="291" spans="2:60" ht="14" customHeight="1" x14ac:dyDescent="0.3">
      <c r="B291" s="81"/>
      <c r="H291" s="81"/>
      <c r="I291" s="81"/>
      <c r="J291" s="81"/>
      <c r="K291" s="81"/>
      <c r="L291" s="82"/>
      <c r="M291" s="81"/>
      <c r="N291" s="81"/>
      <c r="O291" s="81"/>
      <c r="P291" s="81"/>
      <c r="R291" s="81"/>
      <c r="S291" s="81"/>
      <c r="T291" s="80"/>
      <c r="U291" s="80"/>
      <c r="V291" s="80"/>
      <c r="W291" s="81"/>
      <c r="X291" s="80"/>
      <c r="Y291" s="80"/>
      <c r="Z291" s="80"/>
      <c r="AA291" s="80"/>
      <c r="AB291" s="80"/>
      <c r="AC291" s="80"/>
      <c r="AD291" s="80"/>
      <c r="AE291" s="80"/>
      <c r="AF291" s="80"/>
      <c r="AG291" s="80"/>
      <c r="AH291" s="80"/>
      <c r="AI291" s="80"/>
      <c r="AJ291" s="80"/>
      <c r="AK291" s="80"/>
      <c r="AL291" s="80"/>
      <c r="AU291" s="80"/>
      <c r="AY291" s="80"/>
      <c r="AZ291" s="80"/>
      <c r="BA291" s="80"/>
      <c r="BB291" s="81"/>
      <c r="BC291" s="81"/>
      <c r="BD291" s="81"/>
      <c r="BE291" s="81"/>
      <c r="BF291" s="81"/>
      <c r="BG291" s="81"/>
      <c r="BH291" s="81"/>
    </row>
    <row r="292" spans="2:60" ht="14" customHeight="1" x14ac:dyDescent="0.3">
      <c r="B292" s="81"/>
      <c r="H292" s="81"/>
      <c r="I292" s="81"/>
      <c r="J292" s="81"/>
      <c r="K292" s="81"/>
      <c r="L292" s="82"/>
      <c r="M292" s="81"/>
      <c r="N292" s="81"/>
      <c r="O292" s="81"/>
      <c r="P292" s="81"/>
      <c r="R292" s="81"/>
      <c r="S292" s="81"/>
      <c r="T292" s="80"/>
      <c r="U292" s="80"/>
      <c r="V292" s="80"/>
      <c r="W292" s="81"/>
      <c r="X292" s="80"/>
      <c r="Y292" s="80"/>
      <c r="Z292" s="80"/>
      <c r="AA292" s="80"/>
      <c r="AB292" s="80"/>
      <c r="AC292" s="80"/>
      <c r="AD292" s="80"/>
      <c r="AE292" s="80"/>
      <c r="AF292" s="80"/>
      <c r="AG292" s="80"/>
      <c r="AH292" s="80"/>
      <c r="AI292" s="80"/>
      <c r="AJ292" s="80"/>
      <c r="AK292" s="80"/>
      <c r="AL292" s="80"/>
      <c r="AU292" s="80"/>
      <c r="AY292" s="80"/>
      <c r="AZ292" s="80"/>
      <c r="BA292" s="80"/>
      <c r="BB292" s="81"/>
      <c r="BC292" s="81"/>
      <c r="BD292" s="81"/>
      <c r="BE292" s="81"/>
      <c r="BF292" s="81"/>
      <c r="BG292" s="81"/>
      <c r="BH292" s="81"/>
    </row>
    <row r="293" spans="2:60" ht="14" customHeight="1" x14ac:dyDescent="0.3">
      <c r="B293" s="81"/>
      <c r="H293" s="81"/>
      <c r="I293" s="81"/>
      <c r="J293" s="81"/>
      <c r="K293" s="81"/>
      <c r="L293" s="82"/>
      <c r="M293" s="81"/>
      <c r="N293" s="81"/>
      <c r="O293" s="81"/>
      <c r="P293" s="81"/>
      <c r="R293" s="81"/>
      <c r="S293" s="81"/>
      <c r="T293" s="80"/>
      <c r="U293" s="80"/>
      <c r="V293" s="80"/>
      <c r="W293" s="81"/>
      <c r="X293" s="80"/>
      <c r="Y293" s="80"/>
      <c r="Z293" s="80"/>
      <c r="AA293" s="80"/>
      <c r="AB293" s="80"/>
      <c r="AC293" s="80"/>
      <c r="AD293" s="80"/>
      <c r="AE293" s="80"/>
      <c r="AF293" s="80"/>
      <c r="AG293" s="80"/>
      <c r="AH293" s="80"/>
      <c r="AI293" s="80"/>
      <c r="AJ293" s="80"/>
      <c r="AK293" s="80"/>
      <c r="AL293" s="80"/>
      <c r="AU293" s="80"/>
      <c r="AY293" s="80"/>
      <c r="AZ293" s="80"/>
      <c r="BA293" s="80"/>
      <c r="BB293" s="81"/>
      <c r="BC293" s="81"/>
      <c r="BD293" s="81"/>
      <c r="BE293" s="81"/>
      <c r="BF293" s="81"/>
      <c r="BG293" s="81"/>
      <c r="BH293" s="81"/>
    </row>
    <row r="294" spans="2:60" ht="14" customHeight="1" x14ac:dyDescent="0.3">
      <c r="B294" s="81"/>
      <c r="H294" s="81"/>
      <c r="I294" s="81"/>
      <c r="J294" s="81"/>
      <c r="K294" s="81"/>
      <c r="L294" s="82"/>
      <c r="M294" s="81"/>
      <c r="N294" s="81"/>
      <c r="O294" s="81"/>
      <c r="P294" s="81"/>
      <c r="R294" s="81"/>
      <c r="S294" s="81"/>
      <c r="T294" s="80"/>
      <c r="U294" s="80"/>
      <c r="V294" s="80"/>
      <c r="W294" s="81"/>
      <c r="X294" s="80"/>
      <c r="Y294" s="80"/>
      <c r="Z294" s="80"/>
      <c r="AA294" s="80"/>
      <c r="AB294" s="80"/>
      <c r="AC294" s="80"/>
      <c r="AD294" s="80"/>
      <c r="AE294" s="80"/>
      <c r="AF294" s="80"/>
      <c r="AG294" s="80"/>
      <c r="AH294" s="80"/>
      <c r="AI294" s="80"/>
      <c r="AJ294" s="80"/>
      <c r="AK294" s="80"/>
      <c r="AL294" s="80"/>
      <c r="AU294" s="80"/>
      <c r="AY294" s="80"/>
      <c r="AZ294" s="80"/>
      <c r="BA294" s="80"/>
      <c r="BB294" s="81"/>
      <c r="BC294" s="81"/>
      <c r="BD294" s="81"/>
      <c r="BE294" s="81"/>
      <c r="BF294" s="81"/>
      <c r="BG294" s="81"/>
      <c r="BH294" s="81"/>
    </row>
    <row r="295" spans="2:60" ht="14" customHeight="1" x14ac:dyDescent="0.3">
      <c r="B295" s="81"/>
      <c r="H295" s="81"/>
      <c r="I295" s="81"/>
      <c r="J295" s="81"/>
      <c r="K295" s="81"/>
      <c r="L295" s="82"/>
      <c r="M295" s="81"/>
      <c r="N295" s="81"/>
      <c r="O295" s="81"/>
      <c r="P295" s="81"/>
      <c r="R295" s="81"/>
      <c r="S295" s="81"/>
      <c r="T295" s="80"/>
      <c r="U295" s="80"/>
      <c r="V295" s="80"/>
      <c r="W295" s="81"/>
      <c r="X295" s="80"/>
      <c r="Y295" s="80"/>
      <c r="Z295" s="80"/>
      <c r="AA295" s="80"/>
      <c r="AB295" s="80"/>
      <c r="AC295" s="80"/>
      <c r="AD295" s="80"/>
      <c r="AE295" s="80"/>
      <c r="AF295" s="80"/>
      <c r="AG295" s="80"/>
      <c r="AH295" s="80"/>
      <c r="AI295" s="80"/>
      <c r="AJ295" s="80"/>
      <c r="AK295" s="80"/>
      <c r="AL295" s="80"/>
      <c r="AU295" s="80"/>
      <c r="AY295" s="80"/>
      <c r="AZ295" s="80"/>
      <c r="BA295" s="80"/>
      <c r="BB295" s="81"/>
      <c r="BC295" s="81"/>
      <c r="BD295" s="81"/>
      <c r="BE295" s="81"/>
      <c r="BF295" s="81"/>
      <c r="BG295" s="81"/>
      <c r="BH295" s="81"/>
    </row>
    <row r="296" spans="2:60" ht="14" customHeight="1" x14ac:dyDescent="0.3">
      <c r="B296" s="81"/>
      <c r="H296" s="81"/>
      <c r="I296" s="81"/>
      <c r="J296" s="81"/>
      <c r="K296" s="81"/>
      <c r="L296" s="82"/>
      <c r="M296" s="81"/>
      <c r="N296" s="81"/>
      <c r="O296" s="81"/>
      <c r="P296" s="81"/>
      <c r="R296" s="81"/>
      <c r="S296" s="81"/>
      <c r="T296" s="80"/>
      <c r="U296" s="80"/>
      <c r="V296" s="80"/>
      <c r="W296" s="81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U296" s="80"/>
      <c r="AY296" s="80"/>
      <c r="AZ296" s="80"/>
      <c r="BA296" s="80"/>
      <c r="BB296" s="81"/>
      <c r="BC296" s="81"/>
      <c r="BD296" s="81"/>
      <c r="BE296" s="81"/>
      <c r="BF296" s="81"/>
      <c r="BG296" s="81"/>
      <c r="BH296" s="81"/>
    </row>
    <row r="297" spans="2:60" ht="14" customHeight="1" x14ac:dyDescent="0.3">
      <c r="B297" s="81"/>
      <c r="H297" s="81"/>
      <c r="I297" s="81"/>
      <c r="J297" s="81"/>
      <c r="K297" s="81"/>
      <c r="L297" s="82"/>
      <c r="M297" s="81"/>
      <c r="N297" s="81"/>
      <c r="O297" s="81"/>
      <c r="P297" s="81"/>
      <c r="R297" s="81"/>
      <c r="S297" s="81"/>
      <c r="T297" s="80"/>
      <c r="U297" s="80"/>
      <c r="V297" s="80"/>
      <c r="W297" s="81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U297" s="80"/>
      <c r="AY297" s="80"/>
      <c r="AZ297" s="80"/>
      <c r="BA297" s="80"/>
      <c r="BB297" s="81"/>
      <c r="BC297" s="81"/>
      <c r="BD297" s="81"/>
      <c r="BE297" s="81"/>
      <c r="BF297" s="81"/>
      <c r="BG297" s="81"/>
      <c r="BH297" s="81"/>
    </row>
    <row r="298" spans="2:60" ht="14" customHeight="1" x14ac:dyDescent="0.3">
      <c r="B298" s="81"/>
      <c r="H298" s="81"/>
      <c r="I298" s="81"/>
      <c r="J298" s="81"/>
      <c r="K298" s="81"/>
      <c r="L298" s="82"/>
      <c r="M298" s="81"/>
      <c r="N298" s="81"/>
      <c r="O298" s="81"/>
      <c r="P298" s="81"/>
      <c r="R298" s="81"/>
      <c r="S298" s="81"/>
      <c r="T298" s="80"/>
      <c r="U298" s="80"/>
      <c r="V298" s="80"/>
      <c r="W298" s="81"/>
      <c r="X298" s="80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  <c r="AK298" s="80"/>
      <c r="AL298" s="80"/>
      <c r="AU298" s="80"/>
      <c r="AY298" s="80"/>
      <c r="AZ298" s="80"/>
      <c r="BA298" s="80"/>
      <c r="BB298" s="81"/>
      <c r="BC298" s="81"/>
      <c r="BD298" s="81"/>
      <c r="BE298" s="81"/>
      <c r="BF298" s="81"/>
      <c r="BG298" s="81"/>
      <c r="BH298" s="81"/>
    </row>
    <row r="299" spans="2:60" ht="14" customHeight="1" x14ac:dyDescent="0.3">
      <c r="B299" s="81"/>
      <c r="H299" s="81"/>
      <c r="I299" s="81"/>
      <c r="J299" s="81"/>
      <c r="K299" s="81"/>
      <c r="L299" s="82"/>
      <c r="M299" s="81"/>
      <c r="N299" s="81"/>
      <c r="O299" s="81"/>
      <c r="P299" s="81"/>
      <c r="R299" s="81"/>
      <c r="S299" s="81"/>
      <c r="T299" s="80"/>
      <c r="U299" s="80"/>
      <c r="V299" s="80"/>
      <c r="W299" s="81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U299" s="80"/>
      <c r="AY299" s="80"/>
      <c r="AZ299" s="80"/>
      <c r="BA299" s="80"/>
      <c r="BB299" s="81"/>
      <c r="BC299" s="81"/>
      <c r="BD299" s="81"/>
      <c r="BE299" s="81"/>
      <c r="BF299" s="81"/>
      <c r="BG299" s="81"/>
      <c r="BH299" s="81"/>
    </row>
    <row r="300" spans="2:60" ht="14" customHeight="1" x14ac:dyDescent="0.3">
      <c r="B300" s="81"/>
      <c r="H300" s="81"/>
      <c r="I300" s="81"/>
      <c r="J300" s="81"/>
      <c r="K300" s="81"/>
      <c r="L300" s="82"/>
      <c r="M300" s="81"/>
      <c r="N300" s="81"/>
      <c r="O300" s="81"/>
      <c r="P300" s="81"/>
      <c r="R300" s="81"/>
      <c r="S300" s="81"/>
      <c r="T300" s="80"/>
      <c r="U300" s="80"/>
      <c r="V300" s="80"/>
      <c r="W300" s="81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  <c r="AK300" s="80"/>
      <c r="AL300" s="80"/>
      <c r="AU300" s="80"/>
      <c r="AY300" s="80"/>
      <c r="AZ300" s="80"/>
      <c r="BA300" s="80"/>
      <c r="BB300" s="81"/>
      <c r="BC300" s="81"/>
      <c r="BD300" s="81"/>
      <c r="BE300" s="81"/>
      <c r="BF300" s="81"/>
      <c r="BG300" s="81"/>
      <c r="BH300" s="81"/>
    </row>
    <row r="301" spans="2:60" ht="14" customHeight="1" x14ac:dyDescent="0.3">
      <c r="B301" s="81"/>
      <c r="H301" s="81"/>
      <c r="I301" s="81"/>
      <c r="J301" s="81"/>
      <c r="K301" s="81"/>
      <c r="L301" s="82"/>
      <c r="M301" s="81"/>
      <c r="N301" s="81"/>
      <c r="O301" s="81"/>
      <c r="P301" s="81"/>
      <c r="R301" s="81"/>
      <c r="S301" s="81"/>
      <c r="T301" s="80"/>
      <c r="U301" s="80"/>
      <c r="V301" s="80"/>
      <c r="W301" s="81"/>
      <c r="X301" s="80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U301" s="80"/>
      <c r="AY301" s="80"/>
      <c r="AZ301" s="80"/>
      <c r="BA301" s="80"/>
      <c r="BB301" s="81"/>
      <c r="BC301" s="81"/>
      <c r="BD301" s="81"/>
      <c r="BE301" s="81"/>
      <c r="BF301" s="81"/>
      <c r="BG301" s="81"/>
      <c r="BH301" s="81"/>
    </row>
    <row r="302" spans="2:60" ht="14" customHeight="1" x14ac:dyDescent="0.3">
      <c r="B302" s="81"/>
      <c r="H302" s="81"/>
      <c r="I302" s="81"/>
      <c r="J302" s="81"/>
      <c r="K302" s="81"/>
      <c r="L302" s="82"/>
      <c r="M302" s="81"/>
      <c r="N302" s="81"/>
      <c r="O302" s="81"/>
      <c r="P302" s="81"/>
      <c r="R302" s="81"/>
      <c r="S302" s="81"/>
      <c r="T302" s="80"/>
      <c r="U302" s="80"/>
      <c r="V302" s="80"/>
      <c r="W302" s="81"/>
      <c r="X302" s="80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  <c r="AK302" s="80"/>
      <c r="AL302" s="80"/>
      <c r="AU302" s="80"/>
      <c r="AY302" s="80"/>
      <c r="AZ302" s="80"/>
      <c r="BA302" s="80"/>
      <c r="BB302" s="81"/>
      <c r="BC302" s="81"/>
      <c r="BD302" s="81"/>
      <c r="BE302" s="81"/>
      <c r="BF302" s="81"/>
      <c r="BG302" s="81"/>
      <c r="BH302" s="81"/>
    </row>
    <row r="303" spans="2:60" ht="14" customHeight="1" x14ac:dyDescent="0.3">
      <c r="B303" s="81"/>
      <c r="H303" s="81"/>
      <c r="I303" s="81"/>
      <c r="J303" s="81"/>
      <c r="K303" s="81"/>
      <c r="L303" s="82"/>
      <c r="M303" s="81"/>
      <c r="N303" s="81"/>
      <c r="O303" s="81"/>
      <c r="P303" s="81"/>
      <c r="R303" s="81"/>
      <c r="S303" s="81"/>
      <c r="T303" s="80"/>
      <c r="U303" s="80"/>
      <c r="V303" s="80"/>
      <c r="W303" s="81"/>
      <c r="X303" s="80"/>
      <c r="Y303" s="80"/>
      <c r="Z303" s="80"/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  <c r="AK303" s="80"/>
      <c r="AL303" s="80"/>
      <c r="AU303" s="80"/>
      <c r="AY303" s="80"/>
      <c r="AZ303" s="80"/>
      <c r="BA303" s="80"/>
      <c r="BB303" s="81"/>
      <c r="BC303" s="81"/>
      <c r="BD303" s="81"/>
      <c r="BE303" s="81"/>
      <c r="BF303" s="81"/>
      <c r="BG303" s="81"/>
      <c r="BH303" s="81"/>
    </row>
    <row r="304" spans="2:60" ht="14" customHeight="1" x14ac:dyDescent="0.3">
      <c r="B304" s="81"/>
      <c r="H304" s="81"/>
      <c r="I304" s="81"/>
      <c r="J304" s="81"/>
      <c r="K304" s="81"/>
      <c r="L304" s="82"/>
      <c r="M304" s="81"/>
      <c r="N304" s="81"/>
      <c r="O304" s="81"/>
      <c r="P304" s="81"/>
      <c r="R304" s="81"/>
      <c r="S304" s="81"/>
      <c r="T304" s="80"/>
      <c r="U304" s="80"/>
      <c r="V304" s="80"/>
      <c r="W304" s="81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U304" s="80"/>
      <c r="AY304" s="80"/>
      <c r="AZ304" s="80"/>
      <c r="BA304" s="80"/>
      <c r="BB304" s="81"/>
      <c r="BC304" s="81"/>
      <c r="BD304" s="81"/>
      <c r="BE304" s="81"/>
      <c r="BF304" s="81"/>
      <c r="BG304" s="81"/>
      <c r="BH304" s="81"/>
    </row>
    <row r="305" spans="2:60" ht="14" customHeight="1" x14ac:dyDescent="0.3">
      <c r="B305" s="81"/>
      <c r="H305" s="81"/>
      <c r="I305" s="81"/>
      <c r="J305" s="81"/>
      <c r="K305" s="81"/>
      <c r="L305" s="82"/>
      <c r="M305" s="81"/>
      <c r="N305" s="81"/>
      <c r="O305" s="81"/>
      <c r="P305" s="81"/>
      <c r="R305" s="81"/>
      <c r="S305" s="81"/>
      <c r="T305" s="80"/>
      <c r="U305" s="80"/>
      <c r="V305" s="80"/>
      <c r="W305" s="81"/>
      <c r="X305" s="80"/>
      <c r="Y305" s="80"/>
      <c r="Z305" s="80"/>
      <c r="AA305" s="80"/>
      <c r="AB305" s="80"/>
      <c r="AC305" s="80"/>
      <c r="AD305" s="80"/>
      <c r="AE305" s="80"/>
      <c r="AF305" s="80"/>
      <c r="AG305" s="80"/>
      <c r="AH305" s="80"/>
      <c r="AI305" s="80"/>
      <c r="AJ305" s="80"/>
      <c r="AK305" s="80"/>
      <c r="AL305" s="80"/>
      <c r="AU305" s="80"/>
      <c r="AY305" s="80"/>
      <c r="AZ305" s="80"/>
      <c r="BA305" s="80"/>
      <c r="BB305" s="81"/>
      <c r="BC305" s="81"/>
      <c r="BD305" s="81"/>
      <c r="BE305" s="81"/>
      <c r="BF305" s="81"/>
      <c r="BG305" s="81"/>
      <c r="BH305" s="81"/>
    </row>
    <row r="306" spans="2:60" ht="14" customHeight="1" x14ac:dyDescent="0.3">
      <c r="B306" s="81"/>
      <c r="H306" s="81"/>
      <c r="I306" s="81"/>
      <c r="J306" s="81"/>
      <c r="K306" s="81"/>
      <c r="L306" s="82"/>
      <c r="M306" s="81"/>
      <c r="N306" s="81"/>
      <c r="O306" s="81"/>
      <c r="P306" s="81"/>
      <c r="R306" s="81"/>
      <c r="S306" s="81"/>
      <c r="T306" s="80"/>
      <c r="U306" s="80"/>
      <c r="V306" s="80"/>
      <c r="W306" s="81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U306" s="80"/>
      <c r="AY306" s="80"/>
      <c r="AZ306" s="80"/>
      <c r="BA306" s="80"/>
      <c r="BB306" s="81"/>
      <c r="BC306" s="81"/>
      <c r="BD306" s="81"/>
      <c r="BE306" s="81"/>
      <c r="BF306" s="81"/>
      <c r="BG306" s="81"/>
      <c r="BH306" s="81"/>
    </row>
    <row r="307" spans="2:60" ht="14" customHeight="1" x14ac:dyDescent="0.3">
      <c r="B307" s="81"/>
      <c r="H307" s="81"/>
      <c r="I307" s="81"/>
      <c r="J307" s="81"/>
      <c r="K307" s="81"/>
      <c r="L307" s="82"/>
      <c r="M307" s="81"/>
      <c r="N307" s="81"/>
      <c r="O307" s="81"/>
      <c r="P307" s="81"/>
      <c r="R307" s="81"/>
      <c r="S307" s="81"/>
      <c r="T307" s="80"/>
      <c r="U307" s="80"/>
      <c r="V307" s="80"/>
      <c r="W307" s="81"/>
      <c r="X307" s="80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U307" s="80"/>
      <c r="AY307" s="80"/>
      <c r="AZ307" s="80"/>
      <c r="BA307" s="80"/>
      <c r="BB307" s="81"/>
      <c r="BC307" s="81"/>
      <c r="BD307" s="81"/>
      <c r="BE307" s="81"/>
      <c r="BF307" s="81"/>
      <c r="BG307" s="81"/>
      <c r="BH307" s="81"/>
    </row>
    <row r="308" spans="2:60" ht="14" customHeight="1" x14ac:dyDescent="0.3">
      <c r="B308" s="81"/>
      <c r="H308" s="81"/>
      <c r="I308" s="81"/>
      <c r="J308" s="81"/>
      <c r="K308" s="81"/>
      <c r="L308" s="82"/>
      <c r="M308" s="81"/>
      <c r="N308" s="81"/>
      <c r="O308" s="81"/>
      <c r="P308" s="81"/>
      <c r="R308" s="81"/>
      <c r="S308" s="81"/>
      <c r="T308" s="80"/>
      <c r="U308" s="80"/>
      <c r="V308" s="80"/>
      <c r="W308" s="81"/>
      <c r="X308" s="80"/>
      <c r="Y308" s="80"/>
      <c r="Z308" s="80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U308" s="80"/>
      <c r="AY308" s="80"/>
      <c r="AZ308" s="80"/>
      <c r="BA308" s="80"/>
      <c r="BB308" s="81"/>
      <c r="BC308" s="81"/>
      <c r="BD308" s="81"/>
      <c r="BE308" s="81"/>
      <c r="BF308" s="81"/>
      <c r="BG308" s="81"/>
      <c r="BH308" s="81"/>
    </row>
    <row r="309" spans="2:60" ht="14" customHeight="1" x14ac:dyDescent="0.3">
      <c r="B309" s="81"/>
      <c r="H309" s="81"/>
      <c r="I309" s="81"/>
      <c r="J309" s="81"/>
      <c r="K309" s="81"/>
      <c r="L309" s="82"/>
      <c r="M309" s="81"/>
      <c r="N309" s="81"/>
      <c r="O309" s="81"/>
      <c r="P309" s="81"/>
      <c r="R309" s="81"/>
      <c r="S309" s="81"/>
      <c r="T309" s="80"/>
      <c r="U309" s="80"/>
      <c r="V309" s="80"/>
      <c r="W309" s="81"/>
      <c r="X309" s="80"/>
      <c r="Y309" s="80"/>
      <c r="Z309" s="80"/>
      <c r="AA309" s="80"/>
      <c r="AB309" s="80"/>
      <c r="AC309" s="80"/>
      <c r="AD309" s="80"/>
      <c r="AE309" s="80"/>
      <c r="AF309" s="80"/>
      <c r="AG309" s="80"/>
      <c r="AH309" s="80"/>
      <c r="AI309" s="80"/>
      <c r="AJ309" s="80"/>
      <c r="AK309" s="80"/>
      <c r="AL309" s="80"/>
      <c r="AU309" s="80"/>
      <c r="AY309" s="80"/>
      <c r="AZ309" s="80"/>
      <c r="BA309" s="80"/>
      <c r="BB309" s="81"/>
      <c r="BC309" s="81"/>
      <c r="BD309" s="81"/>
      <c r="BE309" s="81"/>
      <c r="BF309" s="81"/>
      <c r="BG309" s="81"/>
      <c r="BH309" s="81"/>
    </row>
    <row r="310" spans="2:60" ht="14" customHeight="1" x14ac:dyDescent="0.3">
      <c r="B310" s="81"/>
      <c r="H310" s="81"/>
      <c r="I310" s="81"/>
      <c r="J310" s="81"/>
      <c r="K310" s="81"/>
      <c r="L310" s="82"/>
      <c r="M310" s="81"/>
      <c r="N310" s="81"/>
      <c r="O310" s="81"/>
      <c r="P310" s="81"/>
      <c r="R310" s="81"/>
      <c r="S310" s="81"/>
      <c r="T310" s="80"/>
      <c r="U310" s="80"/>
      <c r="V310" s="80"/>
      <c r="W310" s="81"/>
      <c r="X310" s="80"/>
      <c r="Y310" s="80"/>
      <c r="Z310" s="80"/>
      <c r="AA310" s="80"/>
      <c r="AB310" s="80"/>
      <c r="AC310" s="80"/>
      <c r="AD310" s="80"/>
      <c r="AE310" s="80"/>
      <c r="AF310" s="80"/>
      <c r="AG310" s="80"/>
      <c r="AH310" s="80"/>
      <c r="AI310" s="80"/>
      <c r="AJ310" s="80"/>
      <c r="AK310" s="80"/>
      <c r="AL310" s="80"/>
      <c r="AU310" s="80"/>
      <c r="AY310" s="80"/>
      <c r="AZ310" s="80"/>
      <c r="BA310" s="80"/>
      <c r="BB310" s="81"/>
      <c r="BC310" s="81"/>
      <c r="BD310" s="81"/>
      <c r="BE310" s="81"/>
      <c r="BF310" s="81"/>
      <c r="BG310" s="81"/>
      <c r="BH310" s="81"/>
    </row>
    <row r="311" spans="2:60" ht="14" customHeight="1" x14ac:dyDescent="0.3">
      <c r="B311" s="81"/>
      <c r="H311" s="81"/>
      <c r="I311" s="81"/>
      <c r="J311" s="81"/>
      <c r="K311" s="81"/>
      <c r="L311" s="82"/>
      <c r="M311" s="81"/>
      <c r="N311" s="81"/>
      <c r="O311" s="81"/>
      <c r="P311" s="81"/>
      <c r="R311" s="81"/>
      <c r="S311" s="81"/>
      <c r="T311" s="80"/>
      <c r="U311" s="80"/>
      <c r="V311" s="80"/>
      <c r="W311" s="81"/>
      <c r="X311" s="80"/>
      <c r="Y311" s="80"/>
      <c r="Z311" s="80"/>
      <c r="AA311" s="80"/>
      <c r="AB311" s="80"/>
      <c r="AC311" s="80"/>
      <c r="AD311" s="80"/>
      <c r="AE311" s="80"/>
      <c r="AF311" s="80"/>
      <c r="AG311" s="80"/>
      <c r="AH311" s="80"/>
      <c r="AI311" s="80"/>
      <c r="AJ311" s="80"/>
      <c r="AK311" s="80"/>
      <c r="AL311" s="80"/>
      <c r="AU311" s="80"/>
      <c r="AY311" s="80"/>
      <c r="AZ311" s="80"/>
      <c r="BA311" s="80"/>
      <c r="BB311" s="81"/>
      <c r="BC311" s="81"/>
      <c r="BD311" s="81"/>
      <c r="BE311" s="81"/>
      <c r="BF311" s="81"/>
      <c r="BG311" s="81"/>
      <c r="BH311" s="81"/>
    </row>
    <row r="312" spans="2:60" ht="14" customHeight="1" x14ac:dyDescent="0.3">
      <c r="B312" s="81"/>
      <c r="H312" s="81"/>
      <c r="I312" s="81"/>
      <c r="J312" s="81"/>
      <c r="K312" s="81"/>
      <c r="L312" s="82"/>
      <c r="M312" s="81"/>
      <c r="N312" s="81"/>
      <c r="O312" s="81"/>
      <c r="P312" s="81"/>
      <c r="R312" s="81"/>
      <c r="S312" s="81"/>
      <c r="T312" s="80"/>
      <c r="U312" s="80"/>
      <c r="V312" s="80"/>
      <c r="W312" s="81"/>
      <c r="X312" s="80"/>
      <c r="Y312" s="80"/>
      <c r="Z312" s="80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  <c r="AK312" s="80"/>
      <c r="AL312" s="80"/>
      <c r="AU312" s="80"/>
      <c r="AY312" s="80"/>
      <c r="AZ312" s="80"/>
      <c r="BA312" s="80"/>
      <c r="BB312" s="81"/>
      <c r="BC312" s="81"/>
      <c r="BD312" s="81"/>
      <c r="BE312" s="81"/>
      <c r="BF312" s="81"/>
      <c r="BG312" s="81"/>
      <c r="BH312" s="81"/>
    </row>
    <row r="313" spans="2:60" ht="14" customHeight="1" x14ac:dyDescent="0.3">
      <c r="B313" s="81"/>
      <c r="H313" s="81"/>
      <c r="I313" s="81"/>
      <c r="J313" s="81"/>
      <c r="K313" s="81"/>
      <c r="L313" s="82"/>
      <c r="M313" s="81"/>
      <c r="N313" s="81"/>
      <c r="O313" s="81"/>
      <c r="P313" s="81"/>
      <c r="R313" s="81"/>
      <c r="S313" s="81"/>
      <c r="T313" s="80"/>
      <c r="U313" s="80"/>
      <c r="V313" s="80"/>
      <c r="W313" s="81"/>
      <c r="X313" s="80"/>
      <c r="Y313" s="80"/>
      <c r="Z313" s="80"/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  <c r="AK313" s="80"/>
      <c r="AL313" s="80"/>
      <c r="AU313" s="80"/>
      <c r="AY313" s="80"/>
      <c r="AZ313" s="80"/>
      <c r="BA313" s="80"/>
      <c r="BB313" s="81"/>
      <c r="BC313" s="81"/>
      <c r="BD313" s="81"/>
      <c r="BE313" s="81"/>
      <c r="BF313" s="81"/>
      <c r="BG313" s="81"/>
      <c r="BH313" s="81"/>
    </row>
    <row r="314" spans="2:60" ht="14" customHeight="1" x14ac:dyDescent="0.3">
      <c r="B314" s="81"/>
      <c r="H314" s="81"/>
      <c r="I314" s="81"/>
      <c r="J314" s="81"/>
      <c r="K314" s="81"/>
      <c r="L314" s="82"/>
      <c r="M314" s="81"/>
      <c r="N314" s="81"/>
      <c r="O314" s="81"/>
      <c r="P314" s="81"/>
      <c r="R314" s="81"/>
      <c r="S314" s="81"/>
      <c r="T314" s="80"/>
      <c r="U314" s="80"/>
      <c r="V314" s="80"/>
      <c r="W314" s="81"/>
      <c r="X314" s="80"/>
      <c r="Y314" s="80"/>
      <c r="Z314" s="80"/>
      <c r="AA314" s="80"/>
      <c r="AB314" s="80"/>
      <c r="AC314" s="80"/>
      <c r="AD314" s="80"/>
      <c r="AE314" s="80"/>
      <c r="AF314" s="80"/>
      <c r="AG314" s="80"/>
      <c r="AH314" s="80"/>
      <c r="AI314" s="80"/>
      <c r="AJ314" s="80"/>
      <c r="AK314" s="80"/>
      <c r="AL314" s="80"/>
      <c r="AU314" s="80"/>
      <c r="AY314" s="80"/>
      <c r="AZ314" s="80"/>
      <c r="BA314" s="80"/>
      <c r="BB314" s="81"/>
      <c r="BC314" s="81"/>
      <c r="BD314" s="81"/>
      <c r="BE314" s="81"/>
      <c r="BF314" s="81"/>
      <c r="BG314" s="81"/>
      <c r="BH314" s="81"/>
    </row>
    <row r="315" spans="2:60" ht="14" customHeight="1" x14ac:dyDescent="0.3">
      <c r="B315" s="81"/>
      <c r="H315" s="81"/>
      <c r="I315" s="81"/>
      <c r="J315" s="81"/>
      <c r="K315" s="81"/>
      <c r="L315" s="82"/>
      <c r="M315" s="81"/>
      <c r="N315" s="81"/>
      <c r="O315" s="81"/>
      <c r="P315" s="81"/>
      <c r="R315" s="81"/>
      <c r="S315" s="81"/>
      <c r="T315" s="80"/>
      <c r="U315" s="80"/>
      <c r="V315" s="80"/>
      <c r="W315" s="81"/>
      <c r="X315" s="80"/>
      <c r="Y315" s="80"/>
      <c r="Z315" s="80"/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  <c r="AK315" s="80"/>
      <c r="AL315" s="80"/>
      <c r="AU315" s="80"/>
      <c r="AY315" s="80"/>
      <c r="AZ315" s="80"/>
      <c r="BA315" s="80"/>
      <c r="BB315" s="81"/>
      <c r="BC315" s="81"/>
      <c r="BD315" s="81"/>
      <c r="BE315" s="81"/>
      <c r="BF315" s="81"/>
      <c r="BG315" s="81"/>
      <c r="BH315" s="81"/>
    </row>
    <row r="316" spans="2:60" ht="14" customHeight="1" x14ac:dyDescent="0.3">
      <c r="B316" s="81"/>
      <c r="H316" s="81"/>
      <c r="I316" s="81"/>
      <c r="J316" s="81"/>
      <c r="K316" s="81"/>
      <c r="L316" s="82"/>
      <c r="M316" s="81"/>
      <c r="N316" s="81"/>
      <c r="O316" s="81"/>
      <c r="P316" s="81"/>
      <c r="R316" s="81"/>
      <c r="S316" s="81"/>
      <c r="T316" s="80"/>
      <c r="U316" s="80"/>
      <c r="V316" s="80"/>
      <c r="W316" s="81"/>
      <c r="X316" s="80"/>
      <c r="Y316" s="80"/>
      <c r="Z316" s="80"/>
      <c r="AA316" s="80"/>
      <c r="AB316" s="80"/>
      <c r="AC316" s="80"/>
      <c r="AD316" s="80"/>
      <c r="AE316" s="80"/>
      <c r="AF316" s="80"/>
      <c r="AG316" s="80"/>
      <c r="AH316" s="80"/>
      <c r="AI316" s="80"/>
      <c r="AJ316" s="80"/>
      <c r="AK316" s="80"/>
      <c r="AL316" s="80"/>
      <c r="AU316" s="80"/>
      <c r="AY316" s="80"/>
      <c r="AZ316" s="80"/>
      <c r="BA316" s="80"/>
      <c r="BB316" s="81"/>
      <c r="BC316" s="81"/>
      <c r="BD316" s="81"/>
      <c r="BE316" s="81"/>
      <c r="BF316" s="81"/>
      <c r="BG316" s="81"/>
      <c r="BH316" s="81"/>
    </row>
    <row r="317" spans="2:60" ht="14" customHeight="1" x14ac:dyDescent="0.3">
      <c r="B317" s="81"/>
      <c r="H317" s="81"/>
      <c r="I317" s="81"/>
      <c r="J317" s="81"/>
      <c r="K317" s="81"/>
      <c r="L317" s="82"/>
      <c r="M317" s="81"/>
      <c r="N317" s="81"/>
      <c r="O317" s="81"/>
      <c r="P317" s="81"/>
      <c r="R317" s="81"/>
      <c r="S317" s="81"/>
      <c r="T317" s="80"/>
      <c r="U317" s="80"/>
      <c r="V317" s="80"/>
      <c r="W317" s="81"/>
      <c r="X317" s="80"/>
      <c r="Y317" s="80"/>
      <c r="Z317" s="80"/>
      <c r="AA317" s="80"/>
      <c r="AB317" s="80"/>
      <c r="AC317" s="80"/>
      <c r="AD317" s="80"/>
      <c r="AE317" s="80"/>
      <c r="AF317" s="80"/>
      <c r="AG317" s="80"/>
      <c r="AH317" s="80"/>
      <c r="AI317" s="80"/>
      <c r="AJ317" s="80"/>
      <c r="AK317" s="80"/>
      <c r="AL317" s="80"/>
      <c r="AU317" s="80"/>
      <c r="AY317" s="80"/>
      <c r="AZ317" s="80"/>
      <c r="BA317" s="80"/>
      <c r="BB317" s="81"/>
      <c r="BC317" s="81"/>
      <c r="BD317" s="81"/>
      <c r="BE317" s="81"/>
      <c r="BF317" s="81"/>
      <c r="BG317" s="81"/>
      <c r="BH317" s="81"/>
    </row>
    <row r="318" spans="2:60" ht="14" customHeight="1" x14ac:dyDescent="0.3">
      <c r="B318" s="81"/>
      <c r="H318" s="81"/>
      <c r="I318" s="81"/>
      <c r="J318" s="81"/>
      <c r="K318" s="81"/>
      <c r="L318" s="82"/>
      <c r="M318" s="81"/>
      <c r="N318" s="81"/>
      <c r="O318" s="81"/>
      <c r="P318" s="81"/>
      <c r="R318" s="81"/>
      <c r="S318" s="81"/>
      <c r="T318" s="80"/>
      <c r="U318" s="80"/>
      <c r="V318" s="80"/>
      <c r="W318" s="81"/>
      <c r="X318" s="80"/>
      <c r="Y318" s="80"/>
      <c r="Z318" s="80"/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  <c r="AK318" s="80"/>
      <c r="AL318" s="80"/>
      <c r="AU318" s="80"/>
      <c r="AY318" s="80"/>
      <c r="AZ318" s="80"/>
      <c r="BA318" s="80"/>
      <c r="BB318" s="81"/>
      <c r="BC318" s="81"/>
      <c r="BD318" s="81"/>
      <c r="BE318" s="81"/>
      <c r="BF318" s="81"/>
      <c r="BG318" s="81"/>
      <c r="BH318" s="81"/>
    </row>
    <row r="319" spans="2:60" ht="14" customHeight="1" x14ac:dyDescent="0.3">
      <c r="B319" s="81"/>
      <c r="H319" s="81"/>
      <c r="I319" s="81"/>
      <c r="J319" s="81"/>
      <c r="K319" s="81"/>
      <c r="L319" s="82"/>
      <c r="M319" s="81"/>
      <c r="N319" s="81"/>
      <c r="O319" s="81"/>
      <c r="P319" s="81"/>
      <c r="R319" s="81"/>
      <c r="S319" s="81"/>
      <c r="T319" s="80"/>
      <c r="U319" s="80"/>
      <c r="V319" s="80"/>
      <c r="W319" s="81"/>
      <c r="X319" s="80"/>
      <c r="Y319" s="80"/>
      <c r="Z319" s="80"/>
      <c r="AA319" s="80"/>
      <c r="AB319" s="80"/>
      <c r="AC319" s="80"/>
      <c r="AD319" s="80"/>
      <c r="AE319" s="80"/>
      <c r="AF319" s="80"/>
      <c r="AG319" s="80"/>
      <c r="AH319" s="80"/>
      <c r="AI319" s="80"/>
      <c r="AJ319" s="80"/>
      <c r="AK319" s="80"/>
      <c r="AL319" s="80"/>
      <c r="AU319" s="80"/>
      <c r="AY319" s="80"/>
      <c r="AZ319" s="80"/>
      <c r="BA319" s="80"/>
      <c r="BB319" s="81"/>
      <c r="BC319" s="81"/>
      <c r="BD319" s="81"/>
      <c r="BE319" s="81"/>
      <c r="BF319" s="81"/>
      <c r="BG319" s="81"/>
      <c r="BH319" s="81"/>
    </row>
    <row r="320" spans="2:60" ht="14" customHeight="1" x14ac:dyDescent="0.3">
      <c r="B320" s="81"/>
      <c r="H320" s="81"/>
      <c r="I320" s="81"/>
      <c r="J320" s="81"/>
      <c r="K320" s="81"/>
      <c r="L320" s="82"/>
      <c r="M320" s="81"/>
      <c r="N320" s="81"/>
      <c r="O320" s="81"/>
      <c r="P320" s="81"/>
      <c r="R320" s="81"/>
      <c r="S320" s="81"/>
      <c r="T320" s="80"/>
      <c r="U320" s="80"/>
      <c r="V320" s="80"/>
      <c r="W320" s="81"/>
      <c r="X320" s="80"/>
      <c r="Y320" s="80"/>
      <c r="Z320" s="80"/>
      <c r="AA320" s="80"/>
      <c r="AB320" s="80"/>
      <c r="AC320" s="80"/>
      <c r="AD320" s="80"/>
      <c r="AE320" s="80"/>
      <c r="AF320" s="80"/>
      <c r="AG320" s="80"/>
      <c r="AH320" s="80"/>
      <c r="AI320" s="80"/>
      <c r="AJ320" s="80"/>
      <c r="AK320" s="80"/>
      <c r="AL320" s="80"/>
      <c r="AU320" s="80"/>
      <c r="AY320" s="80"/>
      <c r="AZ320" s="80"/>
      <c r="BA320" s="80"/>
      <c r="BB320" s="81"/>
      <c r="BC320" s="81"/>
      <c r="BD320" s="81"/>
      <c r="BE320" s="81"/>
      <c r="BF320" s="81"/>
      <c r="BG320" s="81"/>
      <c r="BH320" s="81"/>
    </row>
    <row r="321" spans="2:60" ht="14" customHeight="1" x14ac:dyDescent="0.3">
      <c r="B321" s="81"/>
      <c r="H321" s="81"/>
      <c r="I321" s="81"/>
      <c r="J321" s="81"/>
      <c r="K321" s="81"/>
      <c r="L321" s="82"/>
      <c r="M321" s="81"/>
      <c r="N321" s="81"/>
      <c r="O321" s="81"/>
      <c r="P321" s="81"/>
      <c r="R321" s="81"/>
      <c r="S321" s="81"/>
      <c r="T321" s="80"/>
      <c r="U321" s="80"/>
      <c r="V321" s="80"/>
      <c r="W321" s="81"/>
      <c r="X321" s="80"/>
      <c r="Y321" s="80"/>
      <c r="Z321" s="80"/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  <c r="AK321" s="80"/>
      <c r="AL321" s="80"/>
      <c r="AU321" s="80"/>
      <c r="AY321" s="80"/>
      <c r="AZ321" s="80"/>
      <c r="BA321" s="80"/>
      <c r="BB321" s="81"/>
      <c r="BC321" s="81"/>
      <c r="BD321" s="81"/>
      <c r="BE321" s="81"/>
      <c r="BF321" s="81"/>
      <c r="BG321" s="81"/>
      <c r="BH321" s="81"/>
    </row>
    <row r="322" spans="2:60" ht="14" customHeight="1" x14ac:dyDescent="0.3">
      <c r="B322" s="81"/>
      <c r="H322" s="81"/>
      <c r="I322" s="81"/>
      <c r="J322" s="81"/>
      <c r="K322" s="81"/>
      <c r="L322" s="82"/>
      <c r="M322" s="81"/>
      <c r="N322" s="81"/>
      <c r="O322" s="81"/>
      <c r="P322" s="81"/>
      <c r="R322" s="81"/>
      <c r="S322" s="81"/>
      <c r="T322" s="80"/>
      <c r="U322" s="80"/>
      <c r="V322" s="80"/>
      <c r="W322" s="81"/>
      <c r="X322" s="80"/>
      <c r="Y322" s="80"/>
      <c r="Z322" s="80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  <c r="AK322" s="80"/>
      <c r="AL322" s="80"/>
      <c r="AU322" s="80"/>
      <c r="AY322" s="80"/>
      <c r="AZ322" s="80"/>
      <c r="BA322" s="80"/>
      <c r="BB322" s="81"/>
      <c r="BC322" s="81"/>
      <c r="BD322" s="81"/>
      <c r="BE322" s="81"/>
      <c r="BF322" s="81"/>
      <c r="BG322" s="81"/>
      <c r="BH322" s="81"/>
    </row>
    <row r="323" spans="2:60" ht="14" customHeight="1" x14ac:dyDescent="0.3">
      <c r="B323" s="81"/>
      <c r="H323" s="81"/>
      <c r="I323" s="81"/>
      <c r="J323" s="81"/>
      <c r="K323" s="81"/>
      <c r="L323" s="82"/>
      <c r="M323" s="81"/>
      <c r="N323" s="81"/>
      <c r="O323" s="81"/>
      <c r="P323" s="81"/>
      <c r="R323" s="81"/>
      <c r="S323" s="81"/>
      <c r="T323" s="80"/>
      <c r="U323" s="80"/>
      <c r="V323" s="80"/>
      <c r="W323" s="81"/>
      <c r="X323" s="80"/>
      <c r="Y323" s="80"/>
      <c r="Z323" s="80"/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  <c r="AK323" s="80"/>
      <c r="AL323" s="80"/>
      <c r="AU323" s="80"/>
      <c r="AY323" s="80"/>
      <c r="AZ323" s="80"/>
      <c r="BA323" s="80"/>
      <c r="BB323" s="81"/>
      <c r="BC323" s="81"/>
      <c r="BD323" s="81"/>
      <c r="BE323" s="81"/>
      <c r="BF323" s="81"/>
      <c r="BG323" s="81"/>
      <c r="BH323" s="81"/>
    </row>
    <row r="324" spans="2:60" ht="14" customHeight="1" x14ac:dyDescent="0.3">
      <c r="B324" s="81"/>
      <c r="H324" s="81"/>
      <c r="I324" s="81"/>
      <c r="J324" s="81"/>
      <c r="K324" s="81"/>
      <c r="L324" s="82"/>
      <c r="M324" s="81"/>
      <c r="N324" s="81"/>
      <c r="O324" s="81"/>
      <c r="P324" s="81"/>
      <c r="R324" s="81"/>
      <c r="S324" s="81"/>
      <c r="T324" s="80"/>
      <c r="U324" s="80"/>
      <c r="V324" s="80"/>
      <c r="W324" s="81"/>
      <c r="X324" s="80"/>
      <c r="Y324" s="80"/>
      <c r="Z324" s="80"/>
      <c r="AA324" s="80"/>
      <c r="AB324" s="80"/>
      <c r="AC324" s="80"/>
      <c r="AD324" s="80"/>
      <c r="AE324" s="80"/>
      <c r="AF324" s="80"/>
      <c r="AG324" s="80"/>
      <c r="AH324" s="80"/>
      <c r="AI324" s="80"/>
      <c r="AJ324" s="80"/>
      <c r="AK324" s="80"/>
      <c r="AL324" s="80"/>
      <c r="AU324" s="80"/>
      <c r="AY324" s="80"/>
      <c r="AZ324" s="80"/>
      <c r="BA324" s="80"/>
      <c r="BB324" s="81"/>
      <c r="BC324" s="81"/>
      <c r="BD324" s="81"/>
      <c r="BE324" s="81"/>
      <c r="BF324" s="81"/>
      <c r="BG324" s="81"/>
      <c r="BH324" s="81"/>
    </row>
    <row r="325" spans="2:60" ht="14" customHeight="1" x14ac:dyDescent="0.3">
      <c r="B325" s="81"/>
      <c r="H325" s="81"/>
      <c r="I325" s="81"/>
      <c r="J325" s="81"/>
      <c r="K325" s="81"/>
      <c r="L325" s="82"/>
      <c r="M325" s="81"/>
      <c r="N325" s="81"/>
      <c r="O325" s="81"/>
      <c r="P325" s="81"/>
      <c r="R325" s="81"/>
      <c r="S325" s="81"/>
      <c r="T325" s="80"/>
      <c r="U325" s="80"/>
      <c r="V325" s="80"/>
      <c r="W325" s="81"/>
      <c r="X325" s="80"/>
      <c r="Y325" s="80"/>
      <c r="Z325" s="80"/>
      <c r="AA325" s="80"/>
      <c r="AB325" s="80"/>
      <c r="AC325" s="80"/>
      <c r="AD325" s="80"/>
      <c r="AE325" s="80"/>
      <c r="AF325" s="80"/>
      <c r="AG325" s="80"/>
      <c r="AH325" s="80"/>
      <c r="AI325" s="80"/>
      <c r="AJ325" s="80"/>
      <c r="AK325" s="80"/>
      <c r="AL325" s="80"/>
      <c r="AU325" s="80"/>
      <c r="AY325" s="80"/>
      <c r="AZ325" s="80"/>
      <c r="BA325" s="80"/>
      <c r="BB325" s="81"/>
      <c r="BC325" s="81"/>
      <c r="BD325" s="81"/>
      <c r="BE325" s="81"/>
      <c r="BF325" s="81"/>
      <c r="BG325" s="81"/>
      <c r="BH325" s="81"/>
    </row>
    <row r="326" spans="2:60" ht="14" customHeight="1" x14ac:dyDescent="0.3">
      <c r="B326" s="81"/>
      <c r="H326" s="81"/>
      <c r="I326" s="81"/>
      <c r="J326" s="81"/>
      <c r="K326" s="81"/>
      <c r="L326" s="82"/>
      <c r="M326" s="81"/>
      <c r="N326" s="81"/>
      <c r="O326" s="81"/>
      <c r="P326" s="81"/>
      <c r="R326" s="81"/>
      <c r="S326" s="81"/>
      <c r="T326" s="80"/>
      <c r="U326" s="80"/>
      <c r="V326" s="80"/>
      <c r="W326" s="81"/>
      <c r="X326" s="80"/>
      <c r="Y326" s="80"/>
      <c r="Z326" s="80"/>
      <c r="AA326" s="80"/>
      <c r="AB326" s="80"/>
      <c r="AC326" s="80"/>
      <c r="AD326" s="80"/>
      <c r="AE326" s="80"/>
      <c r="AF326" s="80"/>
      <c r="AG326" s="80"/>
      <c r="AH326" s="80"/>
      <c r="AI326" s="80"/>
      <c r="AJ326" s="80"/>
      <c r="AK326" s="80"/>
      <c r="AL326" s="80"/>
      <c r="AU326" s="80"/>
      <c r="AY326" s="80"/>
      <c r="AZ326" s="80"/>
      <c r="BA326" s="80"/>
      <c r="BB326" s="81"/>
      <c r="BC326" s="81"/>
      <c r="BD326" s="81"/>
      <c r="BE326" s="81"/>
      <c r="BF326" s="81"/>
      <c r="BG326" s="81"/>
      <c r="BH326" s="81"/>
    </row>
    <row r="327" spans="2:60" ht="14" customHeight="1" x14ac:dyDescent="0.3">
      <c r="B327" s="81"/>
      <c r="H327" s="81"/>
      <c r="I327" s="81"/>
      <c r="J327" s="81"/>
      <c r="K327" s="81"/>
      <c r="L327" s="82"/>
      <c r="M327" s="81"/>
      <c r="N327" s="81"/>
      <c r="O327" s="81"/>
      <c r="P327" s="81"/>
      <c r="R327" s="81"/>
      <c r="S327" s="81"/>
      <c r="T327" s="80"/>
      <c r="U327" s="80"/>
      <c r="V327" s="80"/>
      <c r="W327" s="81"/>
      <c r="X327" s="80"/>
      <c r="Y327" s="80"/>
      <c r="Z327" s="80"/>
      <c r="AA327" s="80"/>
      <c r="AB327" s="80"/>
      <c r="AC327" s="80"/>
      <c r="AD327" s="80"/>
      <c r="AE327" s="80"/>
      <c r="AF327" s="80"/>
      <c r="AG327" s="80"/>
      <c r="AH327" s="80"/>
      <c r="AI327" s="80"/>
      <c r="AJ327" s="80"/>
      <c r="AK327" s="80"/>
      <c r="AL327" s="80"/>
      <c r="AU327" s="80"/>
      <c r="AY327" s="80"/>
      <c r="AZ327" s="80"/>
      <c r="BA327" s="80"/>
      <c r="BB327" s="81"/>
      <c r="BC327" s="81"/>
      <c r="BD327" s="81"/>
      <c r="BE327" s="81"/>
      <c r="BF327" s="81"/>
      <c r="BG327" s="81"/>
      <c r="BH327" s="81"/>
    </row>
    <row r="328" spans="2:60" ht="14" customHeight="1" x14ac:dyDescent="0.3">
      <c r="B328" s="81"/>
      <c r="H328" s="81"/>
      <c r="I328" s="81"/>
      <c r="J328" s="81"/>
      <c r="K328" s="81"/>
      <c r="L328" s="82"/>
      <c r="M328" s="81"/>
      <c r="N328" s="81"/>
      <c r="O328" s="81"/>
      <c r="P328" s="81"/>
      <c r="R328" s="81"/>
      <c r="S328" s="81"/>
      <c r="T328" s="80"/>
      <c r="U328" s="80"/>
      <c r="V328" s="80"/>
      <c r="W328" s="81"/>
      <c r="X328" s="80"/>
      <c r="Y328" s="80"/>
      <c r="Z328" s="80"/>
      <c r="AA328" s="80"/>
      <c r="AB328" s="80"/>
      <c r="AC328" s="80"/>
      <c r="AD328" s="80"/>
      <c r="AE328" s="80"/>
      <c r="AF328" s="80"/>
      <c r="AG328" s="80"/>
      <c r="AH328" s="80"/>
      <c r="AI328" s="80"/>
      <c r="AJ328" s="80"/>
      <c r="AK328" s="80"/>
      <c r="AL328" s="80"/>
      <c r="AU328" s="80"/>
      <c r="AY328" s="80"/>
      <c r="AZ328" s="80"/>
      <c r="BA328" s="80"/>
      <c r="BB328" s="81"/>
      <c r="BC328" s="81"/>
      <c r="BD328" s="81"/>
      <c r="BE328" s="81"/>
      <c r="BF328" s="81"/>
      <c r="BG328" s="81"/>
      <c r="BH328" s="81"/>
    </row>
    <row r="329" spans="2:60" ht="14" customHeight="1" x14ac:dyDescent="0.3">
      <c r="B329" s="81"/>
      <c r="H329" s="81"/>
      <c r="I329" s="81"/>
      <c r="J329" s="81"/>
      <c r="K329" s="81"/>
      <c r="L329" s="82"/>
      <c r="M329" s="81"/>
      <c r="N329" s="81"/>
      <c r="O329" s="81"/>
      <c r="P329" s="81"/>
      <c r="R329" s="81"/>
      <c r="S329" s="81"/>
      <c r="T329" s="80"/>
      <c r="U329" s="80"/>
      <c r="V329" s="80"/>
      <c r="W329" s="81"/>
      <c r="X329" s="80"/>
      <c r="Y329" s="80"/>
      <c r="Z329" s="80"/>
      <c r="AA329" s="80"/>
      <c r="AB329" s="80"/>
      <c r="AC329" s="80"/>
      <c r="AD329" s="80"/>
      <c r="AE329" s="80"/>
      <c r="AF329" s="80"/>
      <c r="AG329" s="80"/>
      <c r="AH329" s="80"/>
      <c r="AI329" s="80"/>
      <c r="AJ329" s="80"/>
      <c r="AK329" s="80"/>
      <c r="AL329" s="80"/>
      <c r="AU329" s="80"/>
      <c r="AY329" s="80"/>
      <c r="AZ329" s="80"/>
      <c r="BA329" s="80"/>
      <c r="BB329" s="81"/>
      <c r="BC329" s="81"/>
      <c r="BD329" s="81"/>
      <c r="BE329" s="81"/>
      <c r="BF329" s="81"/>
      <c r="BG329" s="81"/>
      <c r="BH329" s="81"/>
    </row>
    <row r="330" spans="2:60" ht="14" customHeight="1" x14ac:dyDescent="0.3">
      <c r="B330" s="81"/>
      <c r="H330" s="81"/>
      <c r="I330" s="81"/>
      <c r="J330" s="81"/>
      <c r="K330" s="81"/>
      <c r="L330" s="82"/>
      <c r="M330" s="81"/>
      <c r="N330" s="81"/>
      <c r="O330" s="81"/>
      <c r="P330" s="81"/>
      <c r="R330" s="81"/>
      <c r="S330" s="81"/>
      <c r="T330" s="80"/>
      <c r="U330" s="80"/>
      <c r="V330" s="80"/>
      <c r="W330" s="81"/>
      <c r="X330" s="80"/>
      <c r="Y330" s="80"/>
      <c r="Z330" s="80"/>
      <c r="AA330" s="80"/>
      <c r="AB330" s="80"/>
      <c r="AC330" s="80"/>
      <c r="AD330" s="80"/>
      <c r="AE330" s="80"/>
      <c r="AF330" s="80"/>
      <c r="AG330" s="80"/>
      <c r="AH330" s="80"/>
      <c r="AI330" s="80"/>
      <c r="AJ330" s="80"/>
      <c r="AK330" s="80"/>
      <c r="AL330" s="80"/>
      <c r="AU330" s="80"/>
      <c r="AY330" s="80"/>
      <c r="AZ330" s="80"/>
      <c r="BA330" s="80"/>
      <c r="BB330" s="81"/>
      <c r="BC330" s="81"/>
      <c r="BD330" s="81"/>
      <c r="BE330" s="81"/>
      <c r="BF330" s="81"/>
      <c r="BG330" s="81"/>
      <c r="BH330" s="81"/>
    </row>
    <row r="331" spans="2:60" ht="14" customHeight="1" x14ac:dyDescent="0.3">
      <c r="B331" s="81"/>
      <c r="H331" s="81"/>
      <c r="I331" s="81"/>
      <c r="J331" s="81"/>
      <c r="K331" s="81"/>
      <c r="L331" s="82"/>
      <c r="M331" s="81"/>
      <c r="N331" s="81"/>
      <c r="O331" s="81"/>
      <c r="P331" s="81"/>
      <c r="R331" s="81"/>
      <c r="S331" s="81"/>
      <c r="T331" s="80"/>
      <c r="U331" s="80"/>
      <c r="V331" s="80"/>
      <c r="W331" s="81"/>
      <c r="X331" s="80"/>
      <c r="Y331" s="80"/>
      <c r="Z331" s="80"/>
      <c r="AA331" s="80"/>
      <c r="AB331" s="80"/>
      <c r="AC331" s="80"/>
      <c r="AD331" s="80"/>
      <c r="AE331" s="80"/>
      <c r="AF331" s="80"/>
      <c r="AG331" s="80"/>
      <c r="AH331" s="80"/>
      <c r="AI331" s="80"/>
      <c r="AJ331" s="80"/>
      <c r="AK331" s="80"/>
      <c r="AL331" s="80"/>
      <c r="AU331" s="80"/>
      <c r="AY331" s="80"/>
      <c r="AZ331" s="80"/>
      <c r="BA331" s="80"/>
      <c r="BB331" s="81"/>
      <c r="BC331" s="81"/>
      <c r="BD331" s="81"/>
      <c r="BE331" s="81"/>
      <c r="BF331" s="81"/>
      <c r="BG331" s="81"/>
      <c r="BH331" s="81"/>
    </row>
    <row r="332" spans="2:60" ht="14" customHeight="1" x14ac:dyDescent="0.3">
      <c r="B332" s="81"/>
      <c r="H332" s="81"/>
      <c r="I332" s="81"/>
      <c r="J332" s="81"/>
      <c r="K332" s="81"/>
      <c r="L332" s="82"/>
      <c r="M332" s="81"/>
      <c r="N332" s="81"/>
      <c r="O332" s="81"/>
      <c r="P332" s="81"/>
      <c r="R332" s="81"/>
      <c r="S332" s="81"/>
      <c r="T332" s="80"/>
      <c r="U332" s="80"/>
      <c r="V332" s="80"/>
      <c r="W332" s="81"/>
      <c r="X332" s="80"/>
      <c r="Y332" s="80"/>
      <c r="Z332" s="80"/>
      <c r="AA332" s="80"/>
      <c r="AB332" s="80"/>
      <c r="AC332" s="80"/>
      <c r="AD332" s="80"/>
      <c r="AE332" s="80"/>
      <c r="AF332" s="80"/>
      <c r="AG332" s="80"/>
      <c r="AH332" s="80"/>
      <c r="AI332" s="80"/>
      <c r="AJ332" s="80"/>
      <c r="AK332" s="80"/>
      <c r="AL332" s="80"/>
      <c r="AU332" s="80"/>
      <c r="AY332" s="80"/>
      <c r="AZ332" s="80"/>
      <c r="BA332" s="80"/>
      <c r="BB332" s="81"/>
      <c r="BC332" s="81"/>
      <c r="BD332" s="81"/>
      <c r="BE332" s="81"/>
      <c r="BF332" s="81"/>
      <c r="BG332" s="81"/>
      <c r="BH332" s="81"/>
    </row>
    <row r="333" spans="2:60" ht="14" customHeight="1" x14ac:dyDescent="0.3">
      <c r="B333" s="81"/>
      <c r="H333" s="81"/>
      <c r="I333" s="81"/>
      <c r="J333" s="81"/>
      <c r="K333" s="81"/>
      <c r="L333" s="82"/>
      <c r="M333" s="81"/>
      <c r="N333" s="81"/>
      <c r="O333" s="81"/>
      <c r="P333" s="81"/>
      <c r="R333" s="81"/>
      <c r="S333" s="81"/>
      <c r="T333" s="80"/>
      <c r="U333" s="80"/>
      <c r="V333" s="80"/>
      <c r="W333" s="81"/>
      <c r="X333" s="80"/>
      <c r="Y333" s="80"/>
      <c r="Z333" s="80"/>
      <c r="AA333" s="80"/>
      <c r="AB333" s="80"/>
      <c r="AC333" s="80"/>
      <c r="AD333" s="80"/>
      <c r="AE333" s="80"/>
      <c r="AF333" s="80"/>
      <c r="AG333" s="80"/>
      <c r="AH333" s="80"/>
      <c r="AI333" s="80"/>
      <c r="AJ333" s="80"/>
      <c r="AK333" s="80"/>
      <c r="AL333" s="80"/>
      <c r="AU333" s="80"/>
      <c r="AY333" s="80"/>
      <c r="AZ333" s="80"/>
      <c r="BA333" s="80"/>
      <c r="BB333" s="81"/>
      <c r="BC333" s="81"/>
      <c r="BD333" s="81"/>
      <c r="BE333" s="81"/>
      <c r="BF333" s="81"/>
      <c r="BG333" s="81"/>
      <c r="BH333" s="81"/>
    </row>
    <row r="334" spans="2:60" ht="14" customHeight="1" x14ac:dyDescent="0.3">
      <c r="B334" s="81"/>
      <c r="H334" s="81"/>
      <c r="I334" s="81"/>
      <c r="J334" s="81"/>
      <c r="K334" s="81"/>
      <c r="L334" s="82"/>
      <c r="M334" s="81"/>
      <c r="N334" s="81"/>
      <c r="O334" s="81"/>
      <c r="P334" s="81"/>
      <c r="R334" s="81"/>
      <c r="S334" s="81"/>
      <c r="T334" s="80"/>
      <c r="U334" s="80"/>
      <c r="V334" s="80"/>
      <c r="W334" s="81"/>
      <c r="X334" s="80"/>
      <c r="Y334" s="80"/>
      <c r="Z334" s="80"/>
      <c r="AA334" s="80"/>
      <c r="AB334" s="80"/>
      <c r="AC334" s="80"/>
      <c r="AD334" s="80"/>
      <c r="AE334" s="80"/>
      <c r="AF334" s="80"/>
      <c r="AG334" s="80"/>
      <c r="AH334" s="80"/>
      <c r="AI334" s="80"/>
      <c r="AJ334" s="80"/>
      <c r="AK334" s="80"/>
      <c r="AL334" s="80"/>
      <c r="AU334" s="80"/>
      <c r="AY334" s="80"/>
      <c r="AZ334" s="80"/>
      <c r="BA334" s="80"/>
      <c r="BB334" s="81"/>
      <c r="BC334" s="81"/>
      <c r="BD334" s="81"/>
      <c r="BE334" s="81"/>
      <c r="BF334" s="81"/>
      <c r="BG334" s="81"/>
      <c r="BH334" s="81"/>
    </row>
    <row r="335" spans="2:60" ht="14" customHeight="1" x14ac:dyDescent="0.3">
      <c r="B335" s="81"/>
      <c r="H335" s="81"/>
      <c r="I335" s="81"/>
      <c r="J335" s="81"/>
      <c r="K335" s="81"/>
      <c r="L335" s="82"/>
      <c r="M335" s="81"/>
      <c r="N335" s="81"/>
      <c r="O335" s="81"/>
      <c r="P335" s="81"/>
      <c r="R335" s="81"/>
      <c r="S335" s="81"/>
      <c r="T335" s="80"/>
      <c r="U335" s="80"/>
      <c r="V335" s="80"/>
      <c r="W335" s="81"/>
      <c r="X335" s="80"/>
      <c r="Y335" s="80"/>
      <c r="Z335" s="80"/>
      <c r="AA335" s="80"/>
      <c r="AB335" s="80"/>
      <c r="AC335" s="80"/>
      <c r="AD335" s="80"/>
      <c r="AE335" s="80"/>
      <c r="AF335" s="80"/>
      <c r="AG335" s="80"/>
      <c r="AH335" s="80"/>
      <c r="AI335" s="80"/>
      <c r="AJ335" s="80"/>
      <c r="AK335" s="80"/>
      <c r="AL335" s="80"/>
      <c r="AU335" s="80"/>
      <c r="AY335" s="80"/>
      <c r="AZ335" s="80"/>
      <c r="BA335" s="80"/>
      <c r="BB335" s="81"/>
      <c r="BC335" s="81"/>
      <c r="BD335" s="81"/>
      <c r="BE335" s="81"/>
      <c r="BF335" s="81"/>
      <c r="BG335" s="81"/>
      <c r="BH335" s="81"/>
    </row>
    <row r="336" spans="2:60" ht="14" customHeight="1" x14ac:dyDescent="0.3">
      <c r="B336" s="81"/>
      <c r="H336" s="81"/>
      <c r="I336" s="81"/>
      <c r="J336" s="81"/>
      <c r="K336" s="81"/>
      <c r="L336" s="82"/>
      <c r="M336" s="81"/>
      <c r="N336" s="81"/>
      <c r="O336" s="81"/>
      <c r="P336" s="81"/>
      <c r="R336" s="81"/>
      <c r="S336" s="81"/>
      <c r="T336" s="80"/>
      <c r="U336" s="80"/>
      <c r="V336" s="80"/>
      <c r="W336" s="81"/>
      <c r="X336" s="80"/>
      <c r="Y336" s="80"/>
      <c r="Z336" s="80"/>
      <c r="AA336" s="80"/>
      <c r="AB336" s="80"/>
      <c r="AC336" s="80"/>
      <c r="AD336" s="80"/>
      <c r="AE336" s="80"/>
      <c r="AF336" s="80"/>
      <c r="AG336" s="80"/>
      <c r="AH336" s="80"/>
      <c r="AI336" s="80"/>
      <c r="AJ336" s="80"/>
      <c r="AK336" s="80"/>
      <c r="AL336" s="80"/>
      <c r="AU336" s="80"/>
      <c r="AY336" s="80"/>
      <c r="AZ336" s="80"/>
      <c r="BA336" s="80"/>
      <c r="BB336" s="81"/>
      <c r="BC336" s="81"/>
      <c r="BD336" s="81"/>
      <c r="BE336" s="81"/>
      <c r="BF336" s="81"/>
      <c r="BG336" s="81"/>
      <c r="BH336" s="81"/>
    </row>
    <row r="337" spans="2:60" ht="14" customHeight="1" x14ac:dyDescent="0.3">
      <c r="B337" s="81"/>
      <c r="H337" s="81"/>
      <c r="I337" s="81"/>
      <c r="J337" s="81"/>
      <c r="K337" s="81"/>
      <c r="L337" s="82"/>
      <c r="M337" s="81"/>
      <c r="N337" s="81"/>
      <c r="O337" s="81"/>
      <c r="P337" s="81"/>
      <c r="R337" s="81"/>
      <c r="S337" s="81"/>
      <c r="T337" s="80"/>
      <c r="U337" s="80"/>
      <c r="V337" s="80"/>
      <c r="W337" s="81"/>
      <c r="X337" s="80"/>
      <c r="Y337" s="80"/>
      <c r="Z337" s="80"/>
      <c r="AA337" s="80"/>
      <c r="AB337" s="80"/>
      <c r="AC337" s="80"/>
      <c r="AD337" s="80"/>
      <c r="AE337" s="80"/>
      <c r="AF337" s="80"/>
      <c r="AG337" s="80"/>
      <c r="AH337" s="80"/>
      <c r="AI337" s="80"/>
      <c r="AJ337" s="80"/>
      <c r="AK337" s="80"/>
      <c r="AL337" s="80"/>
      <c r="AU337" s="80"/>
      <c r="AY337" s="80"/>
      <c r="AZ337" s="80"/>
      <c r="BA337" s="80"/>
      <c r="BB337" s="81"/>
      <c r="BC337" s="81"/>
      <c r="BD337" s="81"/>
      <c r="BE337" s="81"/>
      <c r="BF337" s="81"/>
      <c r="BG337" s="81"/>
      <c r="BH337" s="81"/>
    </row>
    <row r="338" spans="2:60" ht="14" customHeight="1" x14ac:dyDescent="0.3">
      <c r="B338" s="81"/>
      <c r="H338" s="81"/>
      <c r="I338" s="81"/>
      <c r="J338" s="81"/>
      <c r="K338" s="81"/>
      <c r="L338" s="82"/>
      <c r="M338" s="81"/>
      <c r="N338" s="81"/>
      <c r="O338" s="81"/>
      <c r="P338" s="81"/>
      <c r="R338" s="81"/>
      <c r="S338" s="81"/>
      <c r="T338" s="80"/>
      <c r="U338" s="80"/>
      <c r="V338" s="80"/>
      <c r="W338" s="81"/>
      <c r="X338" s="80"/>
      <c r="Y338" s="80"/>
      <c r="Z338" s="80"/>
      <c r="AA338" s="80"/>
      <c r="AB338" s="80"/>
      <c r="AC338" s="80"/>
      <c r="AD338" s="80"/>
      <c r="AE338" s="80"/>
      <c r="AF338" s="80"/>
      <c r="AG338" s="80"/>
      <c r="AH338" s="80"/>
      <c r="AI338" s="80"/>
      <c r="AJ338" s="80"/>
      <c r="AK338" s="80"/>
      <c r="AL338" s="80"/>
      <c r="AU338" s="80"/>
      <c r="AY338" s="80"/>
      <c r="AZ338" s="80"/>
      <c r="BA338" s="80"/>
      <c r="BB338" s="81"/>
      <c r="BC338" s="81"/>
      <c r="BD338" s="81"/>
      <c r="BE338" s="81"/>
      <c r="BF338" s="81"/>
      <c r="BG338" s="81"/>
      <c r="BH338" s="81"/>
    </row>
    <row r="339" spans="2:60" ht="14" customHeight="1" x14ac:dyDescent="0.3">
      <c r="B339" s="81"/>
      <c r="H339" s="81"/>
      <c r="I339" s="81"/>
      <c r="J339" s="81"/>
      <c r="K339" s="81"/>
      <c r="L339" s="82"/>
      <c r="M339" s="81"/>
      <c r="N339" s="81"/>
      <c r="O339" s="81"/>
      <c r="P339" s="81"/>
      <c r="R339" s="81"/>
      <c r="S339" s="81"/>
      <c r="T339" s="80"/>
      <c r="U339" s="80"/>
      <c r="V339" s="80"/>
      <c r="W339" s="81"/>
      <c r="X339" s="80"/>
      <c r="Y339" s="80"/>
      <c r="Z339" s="80"/>
      <c r="AA339" s="80"/>
      <c r="AB339" s="80"/>
      <c r="AC339" s="80"/>
      <c r="AD339" s="80"/>
      <c r="AE339" s="80"/>
      <c r="AF339" s="80"/>
      <c r="AG339" s="80"/>
      <c r="AH339" s="80"/>
      <c r="AI339" s="80"/>
      <c r="AJ339" s="80"/>
      <c r="AK339" s="80"/>
      <c r="AL339" s="80"/>
      <c r="AU339" s="80"/>
      <c r="AY339" s="80"/>
      <c r="AZ339" s="80"/>
      <c r="BA339" s="80"/>
      <c r="BB339" s="81"/>
      <c r="BC339" s="81"/>
      <c r="BD339" s="81"/>
      <c r="BE339" s="81"/>
      <c r="BF339" s="81"/>
      <c r="BG339" s="81"/>
      <c r="BH339" s="81"/>
    </row>
    <row r="340" spans="2:60" ht="14" customHeight="1" x14ac:dyDescent="0.3">
      <c r="B340" s="81"/>
      <c r="H340" s="81"/>
      <c r="I340" s="81"/>
      <c r="J340" s="81"/>
      <c r="K340" s="81"/>
      <c r="L340" s="82"/>
      <c r="M340" s="81"/>
      <c r="N340" s="81"/>
      <c r="O340" s="81"/>
      <c r="P340" s="81"/>
      <c r="R340" s="81"/>
      <c r="S340" s="81"/>
      <c r="T340" s="80"/>
      <c r="U340" s="80"/>
      <c r="V340" s="80"/>
      <c r="W340" s="81"/>
      <c r="X340" s="80"/>
      <c r="Y340" s="80"/>
      <c r="Z340" s="80"/>
      <c r="AA340" s="80"/>
      <c r="AB340" s="80"/>
      <c r="AC340" s="80"/>
      <c r="AD340" s="80"/>
      <c r="AE340" s="80"/>
      <c r="AF340" s="80"/>
      <c r="AG340" s="80"/>
      <c r="AH340" s="80"/>
      <c r="AI340" s="80"/>
      <c r="AJ340" s="80"/>
      <c r="AK340" s="80"/>
      <c r="AL340" s="80"/>
      <c r="AU340" s="80"/>
      <c r="AY340" s="80"/>
      <c r="AZ340" s="80"/>
      <c r="BA340" s="80"/>
      <c r="BB340" s="81"/>
      <c r="BC340" s="81"/>
      <c r="BD340" s="81"/>
      <c r="BE340" s="81"/>
      <c r="BF340" s="81"/>
      <c r="BG340" s="81"/>
      <c r="BH340" s="81"/>
    </row>
    <row r="341" spans="2:60" ht="14" customHeight="1" x14ac:dyDescent="0.3">
      <c r="B341" s="81"/>
      <c r="H341" s="81"/>
      <c r="I341" s="81"/>
      <c r="J341" s="81"/>
      <c r="K341" s="81"/>
      <c r="L341" s="82"/>
      <c r="M341" s="81"/>
      <c r="N341" s="81"/>
      <c r="O341" s="81"/>
      <c r="P341" s="81"/>
      <c r="R341" s="81"/>
      <c r="S341" s="81"/>
      <c r="T341" s="80"/>
      <c r="U341" s="80"/>
      <c r="V341" s="80"/>
      <c r="W341" s="81"/>
      <c r="X341" s="80"/>
      <c r="Y341" s="80"/>
      <c r="Z341" s="80"/>
      <c r="AA341" s="80"/>
      <c r="AB341" s="80"/>
      <c r="AC341" s="80"/>
      <c r="AD341" s="80"/>
      <c r="AE341" s="80"/>
      <c r="AF341" s="80"/>
      <c r="AG341" s="80"/>
      <c r="AH341" s="80"/>
      <c r="AI341" s="80"/>
      <c r="AJ341" s="80"/>
      <c r="AK341" s="80"/>
      <c r="AL341" s="80"/>
      <c r="AU341" s="80"/>
      <c r="AY341" s="80"/>
      <c r="AZ341" s="80"/>
      <c r="BA341" s="80"/>
      <c r="BB341" s="81"/>
      <c r="BC341" s="81"/>
      <c r="BD341" s="81"/>
      <c r="BE341" s="81"/>
      <c r="BF341" s="81"/>
      <c r="BG341" s="81"/>
      <c r="BH341" s="81"/>
    </row>
    <row r="342" spans="2:60" ht="14" customHeight="1" x14ac:dyDescent="0.3">
      <c r="B342" s="81"/>
      <c r="H342" s="81"/>
      <c r="I342" s="81"/>
      <c r="J342" s="81"/>
      <c r="K342" s="81"/>
      <c r="L342" s="82"/>
      <c r="M342" s="81"/>
      <c r="N342" s="81"/>
      <c r="O342" s="81"/>
      <c r="P342" s="81"/>
      <c r="R342" s="81"/>
      <c r="S342" s="81"/>
      <c r="T342" s="80"/>
      <c r="U342" s="80"/>
      <c r="V342" s="80"/>
      <c r="W342" s="81"/>
      <c r="X342" s="80"/>
      <c r="Y342" s="80"/>
      <c r="Z342" s="80"/>
      <c r="AA342" s="80"/>
      <c r="AB342" s="80"/>
      <c r="AC342" s="80"/>
      <c r="AD342" s="80"/>
      <c r="AE342" s="80"/>
      <c r="AF342" s="80"/>
      <c r="AG342" s="80"/>
      <c r="AH342" s="80"/>
      <c r="AI342" s="80"/>
      <c r="AJ342" s="80"/>
      <c r="AK342" s="80"/>
      <c r="AL342" s="80"/>
      <c r="AU342" s="80"/>
      <c r="AY342" s="80"/>
      <c r="AZ342" s="80"/>
      <c r="BA342" s="80"/>
      <c r="BB342" s="81"/>
      <c r="BC342" s="81"/>
      <c r="BD342" s="81"/>
      <c r="BE342" s="81"/>
      <c r="BF342" s="81"/>
      <c r="BG342" s="81"/>
      <c r="BH342" s="81"/>
    </row>
    <row r="343" spans="2:60" ht="14" customHeight="1" x14ac:dyDescent="0.3">
      <c r="B343" s="81"/>
      <c r="H343" s="81"/>
      <c r="I343" s="81"/>
      <c r="J343" s="81"/>
      <c r="K343" s="81"/>
      <c r="L343" s="82"/>
      <c r="M343" s="81"/>
      <c r="N343" s="81"/>
      <c r="O343" s="81"/>
      <c r="P343" s="81"/>
      <c r="R343" s="81"/>
      <c r="S343" s="81"/>
      <c r="T343" s="80"/>
      <c r="U343" s="80"/>
      <c r="V343" s="80"/>
      <c r="W343" s="81"/>
      <c r="X343" s="80"/>
      <c r="Y343" s="80"/>
      <c r="Z343" s="80"/>
      <c r="AA343" s="80"/>
      <c r="AB343" s="80"/>
      <c r="AC343" s="80"/>
      <c r="AD343" s="80"/>
      <c r="AE343" s="80"/>
      <c r="AF343" s="80"/>
      <c r="AG343" s="80"/>
      <c r="AH343" s="80"/>
      <c r="AI343" s="80"/>
      <c r="AJ343" s="80"/>
      <c r="AK343" s="80"/>
      <c r="AL343" s="80"/>
      <c r="AU343" s="80"/>
      <c r="AY343" s="80"/>
      <c r="AZ343" s="80"/>
      <c r="BA343" s="80"/>
      <c r="BB343" s="81"/>
      <c r="BC343" s="81"/>
      <c r="BD343" s="81"/>
      <c r="BE343" s="81"/>
      <c r="BF343" s="81"/>
      <c r="BG343" s="81"/>
      <c r="BH343" s="81"/>
    </row>
    <row r="344" spans="2:60" ht="14" customHeight="1" x14ac:dyDescent="0.3">
      <c r="B344" s="81"/>
      <c r="H344" s="81"/>
      <c r="I344" s="81"/>
      <c r="J344" s="81"/>
      <c r="K344" s="81"/>
      <c r="L344" s="82"/>
      <c r="M344" s="81"/>
      <c r="N344" s="81"/>
      <c r="O344" s="81"/>
      <c r="P344" s="81"/>
      <c r="R344" s="81"/>
      <c r="S344" s="81"/>
      <c r="T344" s="80"/>
      <c r="U344" s="80"/>
      <c r="V344" s="80"/>
      <c r="W344" s="81"/>
      <c r="X344" s="80"/>
      <c r="Y344" s="80"/>
      <c r="Z344" s="80"/>
      <c r="AA344" s="80"/>
      <c r="AB344" s="80"/>
      <c r="AC344" s="80"/>
      <c r="AD344" s="80"/>
      <c r="AE344" s="80"/>
      <c r="AF344" s="80"/>
      <c r="AG344" s="80"/>
      <c r="AH344" s="80"/>
      <c r="AI344" s="80"/>
      <c r="AJ344" s="80"/>
      <c r="AK344" s="80"/>
      <c r="AL344" s="80"/>
      <c r="AU344" s="80"/>
      <c r="AY344" s="80"/>
      <c r="AZ344" s="80"/>
      <c r="BA344" s="80"/>
      <c r="BB344" s="81"/>
      <c r="BC344" s="81"/>
      <c r="BD344" s="81"/>
      <c r="BE344" s="81"/>
      <c r="BF344" s="81"/>
      <c r="BG344" s="81"/>
      <c r="BH344" s="81"/>
    </row>
    <row r="345" spans="2:60" ht="14" customHeight="1" x14ac:dyDescent="0.3">
      <c r="B345" s="81"/>
      <c r="H345" s="81"/>
      <c r="I345" s="81"/>
      <c r="J345" s="81"/>
      <c r="K345" s="81"/>
      <c r="L345" s="82"/>
      <c r="M345" s="81"/>
      <c r="N345" s="81"/>
      <c r="O345" s="81"/>
      <c r="P345" s="81"/>
      <c r="R345" s="81"/>
      <c r="S345" s="81"/>
      <c r="T345" s="80"/>
      <c r="U345" s="80"/>
      <c r="V345" s="80"/>
      <c r="W345" s="81"/>
      <c r="X345" s="80"/>
      <c r="Y345" s="80"/>
      <c r="Z345" s="80"/>
      <c r="AA345" s="80"/>
      <c r="AB345" s="80"/>
      <c r="AC345" s="80"/>
      <c r="AD345" s="80"/>
      <c r="AE345" s="80"/>
      <c r="AF345" s="80"/>
      <c r="AG345" s="80"/>
      <c r="AH345" s="80"/>
      <c r="AI345" s="80"/>
      <c r="AJ345" s="80"/>
      <c r="AK345" s="80"/>
      <c r="AL345" s="80"/>
      <c r="AU345" s="80"/>
      <c r="AY345" s="80"/>
      <c r="AZ345" s="80"/>
      <c r="BA345" s="80"/>
      <c r="BB345" s="81"/>
      <c r="BC345" s="81"/>
      <c r="BD345" s="81"/>
      <c r="BE345" s="81"/>
      <c r="BF345" s="81"/>
      <c r="BG345" s="81"/>
      <c r="BH345" s="81"/>
    </row>
    <row r="346" spans="2:60" ht="14" customHeight="1" x14ac:dyDescent="0.3">
      <c r="B346" s="81"/>
      <c r="H346" s="81"/>
      <c r="I346" s="81"/>
      <c r="J346" s="81"/>
      <c r="K346" s="81"/>
      <c r="L346" s="82"/>
      <c r="M346" s="81"/>
      <c r="N346" s="81"/>
      <c r="O346" s="81"/>
      <c r="P346" s="81"/>
      <c r="R346" s="81"/>
      <c r="S346" s="81"/>
      <c r="T346" s="80"/>
      <c r="U346" s="80"/>
      <c r="V346" s="80"/>
      <c r="W346" s="81"/>
      <c r="X346" s="80"/>
      <c r="Y346" s="80"/>
      <c r="Z346" s="80"/>
      <c r="AA346" s="80"/>
      <c r="AB346" s="80"/>
      <c r="AC346" s="80"/>
      <c r="AD346" s="80"/>
      <c r="AE346" s="80"/>
      <c r="AF346" s="80"/>
      <c r="AG346" s="80"/>
      <c r="AH346" s="80"/>
      <c r="AI346" s="80"/>
      <c r="AJ346" s="80"/>
      <c r="AK346" s="80"/>
      <c r="AL346" s="80"/>
      <c r="AU346" s="80"/>
      <c r="AY346" s="80"/>
      <c r="AZ346" s="80"/>
      <c r="BA346" s="80"/>
      <c r="BB346" s="81"/>
      <c r="BC346" s="81"/>
      <c r="BD346" s="81"/>
      <c r="BE346" s="81"/>
      <c r="BF346" s="81"/>
      <c r="BG346" s="81"/>
      <c r="BH346" s="81"/>
    </row>
    <row r="347" spans="2:60" ht="14" customHeight="1" x14ac:dyDescent="0.3">
      <c r="B347" s="81"/>
      <c r="H347" s="81"/>
      <c r="I347" s="81"/>
      <c r="J347" s="81"/>
      <c r="K347" s="81"/>
      <c r="L347" s="82"/>
      <c r="M347" s="81"/>
      <c r="N347" s="81"/>
      <c r="O347" s="81"/>
      <c r="P347" s="81"/>
      <c r="R347" s="81"/>
      <c r="S347" s="81"/>
      <c r="T347" s="80"/>
      <c r="U347" s="80"/>
      <c r="V347" s="80"/>
      <c r="W347" s="81"/>
      <c r="X347" s="80"/>
      <c r="Y347" s="80"/>
      <c r="Z347" s="80"/>
      <c r="AA347" s="80"/>
      <c r="AB347" s="80"/>
      <c r="AC347" s="80"/>
      <c r="AD347" s="80"/>
      <c r="AE347" s="80"/>
      <c r="AF347" s="80"/>
      <c r="AG347" s="80"/>
      <c r="AH347" s="80"/>
      <c r="AI347" s="80"/>
      <c r="AJ347" s="80"/>
      <c r="AK347" s="80"/>
      <c r="AL347" s="80"/>
      <c r="AU347" s="80"/>
      <c r="AY347" s="80"/>
      <c r="AZ347" s="80"/>
      <c r="BA347" s="80"/>
      <c r="BB347" s="81"/>
      <c r="BC347" s="81"/>
      <c r="BD347" s="81"/>
      <c r="BE347" s="81"/>
      <c r="BF347" s="81"/>
      <c r="BG347" s="81"/>
      <c r="BH347" s="81"/>
    </row>
    <row r="348" spans="2:60" ht="14" customHeight="1" x14ac:dyDescent="0.3">
      <c r="B348" s="81"/>
      <c r="H348" s="81"/>
      <c r="I348" s="81"/>
      <c r="J348" s="81"/>
      <c r="K348" s="81"/>
      <c r="L348" s="82"/>
      <c r="M348" s="81"/>
      <c r="N348" s="81"/>
      <c r="O348" s="81"/>
      <c r="P348" s="81"/>
      <c r="R348" s="81"/>
      <c r="S348" s="81"/>
      <c r="T348" s="80"/>
      <c r="U348" s="80"/>
      <c r="V348" s="80"/>
      <c r="W348" s="81"/>
      <c r="X348" s="80"/>
      <c r="Y348" s="80"/>
      <c r="Z348" s="80"/>
      <c r="AA348" s="80"/>
      <c r="AB348" s="80"/>
      <c r="AC348" s="80"/>
      <c r="AD348" s="80"/>
      <c r="AE348" s="80"/>
      <c r="AF348" s="80"/>
      <c r="AG348" s="80"/>
      <c r="AH348" s="80"/>
      <c r="AI348" s="80"/>
      <c r="AJ348" s="80"/>
      <c r="AK348" s="80"/>
      <c r="AL348" s="80"/>
      <c r="AU348" s="80"/>
      <c r="AY348" s="80"/>
      <c r="AZ348" s="80"/>
      <c r="BA348" s="80"/>
      <c r="BB348" s="81"/>
      <c r="BC348" s="81"/>
      <c r="BD348" s="81"/>
      <c r="BE348" s="81"/>
      <c r="BF348" s="81"/>
      <c r="BG348" s="81"/>
      <c r="BH348" s="81"/>
    </row>
    <row r="349" spans="2:60" ht="14" customHeight="1" x14ac:dyDescent="0.3">
      <c r="B349" s="81"/>
      <c r="H349" s="81"/>
      <c r="I349" s="81"/>
      <c r="J349" s="81"/>
      <c r="K349" s="81"/>
      <c r="L349" s="82"/>
      <c r="M349" s="81"/>
      <c r="N349" s="81"/>
      <c r="O349" s="81"/>
      <c r="P349" s="81"/>
      <c r="R349" s="81"/>
      <c r="S349" s="81"/>
      <c r="T349" s="80"/>
      <c r="U349" s="80"/>
      <c r="V349" s="80"/>
      <c r="W349" s="81"/>
      <c r="X349" s="80"/>
      <c r="Y349" s="80"/>
      <c r="Z349" s="80"/>
      <c r="AA349" s="80"/>
      <c r="AB349" s="80"/>
      <c r="AC349" s="80"/>
      <c r="AD349" s="80"/>
      <c r="AE349" s="80"/>
      <c r="AF349" s="80"/>
      <c r="AG349" s="80"/>
      <c r="AH349" s="80"/>
      <c r="AI349" s="80"/>
      <c r="AJ349" s="80"/>
      <c r="AK349" s="80"/>
      <c r="AL349" s="80"/>
      <c r="AU349" s="80"/>
      <c r="AY349" s="80"/>
      <c r="AZ349" s="80"/>
      <c r="BA349" s="80"/>
      <c r="BB349" s="81"/>
      <c r="BC349" s="81"/>
      <c r="BD349" s="81"/>
      <c r="BE349" s="81"/>
      <c r="BF349" s="81"/>
      <c r="BG349" s="81"/>
      <c r="BH349" s="81"/>
    </row>
    <row r="350" spans="2:60" ht="14" customHeight="1" x14ac:dyDescent="0.3">
      <c r="B350" s="81"/>
      <c r="H350" s="81"/>
      <c r="I350" s="81"/>
      <c r="J350" s="81"/>
      <c r="K350" s="81"/>
      <c r="L350" s="82"/>
      <c r="M350" s="81"/>
      <c r="N350" s="81"/>
      <c r="O350" s="81"/>
      <c r="P350" s="81"/>
      <c r="R350" s="81"/>
      <c r="S350" s="81"/>
      <c r="T350" s="80"/>
      <c r="U350" s="80"/>
      <c r="V350" s="80"/>
      <c r="W350" s="81"/>
      <c r="X350" s="80"/>
      <c r="Y350" s="80"/>
      <c r="Z350" s="80"/>
      <c r="AA350" s="80"/>
      <c r="AB350" s="80"/>
      <c r="AC350" s="80"/>
      <c r="AD350" s="80"/>
      <c r="AE350" s="80"/>
      <c r="AF350" s="80"/>
      <c r="AG350" s="80"/>
      <c r="AH350" s="80"/>
      <c r="AI350" s="80"/>
      <c r="AJ350" s="80"/>
      <c r="AK350" s="80"/>
      <c r="AL350" s="80"/>
      <c r="AU350" s="80"/>
      <c r="AY350" s="80"/>
      <c r="AZ350" s="80"/>
      <c r="BA350" s="80"/>
      <c r="BB350" s="81"/>
      <c r="BC350" s="81"/>
      <c r="BD350" s="81"/>
      <c r="BE350" s="81"/>
      <c r="BF350" s="81"/>
      <c r="BG350" s="81"/>
      <c r="BH350" s="81"/>
    </row>
    <row r="351" spans="2:60" ht="14" customHeight="1" x14ac:dyDescent="0.3">
      <c r="B351" s="81"/>
      <c r="H351" s="81"/>
      <c r="I351" s="81"/>
      <c r="J351" s="81"/>
      <c r="K351" s="81"/>
      <c r="L351" s="82"/>
      <c r="M351" s="81"/>
      <c r="N351" s="81"/>
      <c r="O351" s="81"/>
      <c r="P351" s="81"/>
      <c r="R351" s="81"/>
      <c r="S351" s="81"/>
      <c r="T351" s="80"/>
      <c r="U351" s="80"/>
      <c r="V351" s="80"/>
      <c r="W351" s="81"/>
      <c r="X351" s="80"/>
      <c r="Y351" s="80"/>
      <c r="Z351" s="80"/>
      <c r="AA351" s="80"/>
      <c r="AB351" s="80"/>
      <c r="AC351" s="80"/>
      <c r="AD351" s="80"/>
      <c r="AE351" s="80"/>
      <c r="AF351" s="80"/>
      <c r="AG351" s="80"/>
      <c r="AH351" s="80"/>
      <c r="AI351" s="80"/>
      <c r="AJ351" s="80"/>
      <c r="AK351" s="80"/>
      <c r="AL351" s="80"/>
      <c r="AU351" s="80"/>
      <c r="AY351" s="80"/>
      <c r="AZ351" s="80"/>
      <c r="BA351" s="80"/>
      <c r="BB351" s="81"/>
      <c r="BC351" s="81"/>
      <c r="BD351" s="81"/>
      <c r="BE351" s="81"/>
      <c r="BF351" s="81"/>
      <c r="BG351" s="81"/>
      <c r="BH351" s="81"/>
    </row>
    <row r="352" spans="2:60" ht="14" customHeight="1" x14ac:dyDescent="0.3">
      <c r="B352" s="81"/>
      <c r="H352" s="81"/>
      <c r="I352" s="81"/>
      <c r="J352" s="81"/>
      <c r="K352" s="81"/>
      <c r="L352" s="82"/>
      <c r="M352" s="81"/>
      <c r="N352" s="81"/>
      <c r="O352" s="81"/>
      <c r="P352" s="81"/>
      <c r="R352" s="81"/>
      <c r="S352" s="81"/>
      <c r="T352" s="80"/>
      <c r="U352" s="80"/>
      <c r="V352" s="80"/>
      <c r="W352" s="81"/>
      <c r="X352" s="80"/>
      <c r="Y352" s="80"/>
      <c r="Z352" s="80"/>
      <c r="AA352" s="80"/>
      <c r="AB352" s="80"/>
      <c r="AC352" s="80"/>
      <c r="AD352" s="80"/>
      <c r="AE352" s="80"/>
      <c r="AF352" s="80"/>
      <c r="AG352" s="80"/>
      <c r="AH352" s="80"/>
      <c r="AI352" s="80"/>
      <c r="AJ352" s="80"/>
      <c r="AK352" s="80"/>
      <c r="AL352" s="80"/>
      <c r="AU352" s="80"/>
      <c r="AY352" s="80"/>
      <c r="AZ352" s="80"/>
      <c r="BA352" s="80"/>
      <c r="BB352" s="81"/>
      <c r="BC352" s="81"/>
      <c r="BD352" s="81"/>
      <c r="BE352" s="81"/>
      <c r="BF352" s="81"/>
      <c r="BG352" s="81"/>
      <c r="BH352" s="81"/>
    </row>
    <row r="353" spans="2:60" ht="14" customHeight="1" x14ac:dyDescent="0.3">
      <c r="B353" s="81"/>
      <c r="H353" s="81"/>
      <c r="I353" s="81"/>
      <c r="J353" s="81"/>
      <c r="K353" s="81"/>
      <c r="L353" s="82"/>
      <c r="M353" s="81"/>
      <c r="N353" s="81"/>
      <c r="O353" s="81"/>
      <c r="P353" s="81"/>
      <c r="R353" s="81"/>
      <c r="S353" s="81"/>
      <c r="T353" s="80"/>
      <c r="U353" s="80"/>
      <c r="V353" s="80"/>
      <c r="W353" s="81"/>
      <c r="X353" s="80"/>
      <c r="Y353" s="80"/>
      <c r="Z353" s="80"/>
      <c r="AA353" s="80"/>
      <c r="AB353" s="80"/>
      <c r="AC353" s="80"/>
      <c r="AD353" s="80"/>
      <c r="AE353" s="80"/>
      <c r="AF353" s="80"/>
      <c r="AG353" s="80"/>
      <c r="AH353" s="80"/>
      <c r="AI353" s="80"/>
      <c r="AJ353" s="80"/>
      <c r="AK353" s="80"/>
      <c r="AL353" s="80"/>
      <c r="AU353" s="80"/>
      <c r="AY353" s="80"/>
      <c r="AZ353" s="80"/>
      <c r="BA353" s="80"/>
      <c r="BB353" s="81"/>
      <c r="BC353" s="81"/>
      <c r="BD353" s="81"/>
      <c r="BE353" s="81"/>
      <c r="BF353" s="81"/>
      <c r="BG353" s="81"/>
      <c r="BH353" s="81"/>
    </row>
    <row r="354" spans="2:60" ht="14" customHeight="1" x14ac:dyDescent="0.3">
      <c r="B354" s="81"/>
      <c r="H354" s="81"/>
      <c r="I354" s="81"/>
      <c r="J354" s="81"/>
      <c r="K354" s="81"/>
      <c r="L354" s="82"/>
      <c r="M354" s="81"/>
      <c r="N354" s="81"/>
      <c r="O354" s="81"/>
      <c r="P354" s="81"/>
      <c r="R354" s="81"/>
      <c r="S354" s="81"/>
      <c r="T354" s="80"/>
      <c r="U354" s="80"/>
      <c r="V354" s="80"/>
      <c r="W354" s="81"/>
      <c r="X354" s="80"/>
      <c r="Y354" s="80"/>
      <c r="Z354" s="80"/>
      <c r="AA354" s="80"/>
      <c r="AB354" s="80"/>
      <c r="AC354" s="80"/>
      <c r="AD354" s="80"/>
      <c r="AE354" s="80"/>
      <c r="AF354" s="80"/>
      <c r="AG354" s="80"/>
      <c r="AH354" s="80"/>
      <c r="AI354" s="80"/>
      <c r="AJ354" s="80"/>
      <c r="AK354" s="80"/>
      <c r="AL354" s="80"/>
      <c r="AU354" s="80"/>
      <c r="AY354" s="80"/>
      <c r="AZ354" s="80"/>
      <c r="BA354" s="80"/>
      <c r="BB354" s="81"/>
      <c r="BC354" s="81"/>
      <c r="BD354" s="81"/>
      <c r="BE354" s="81"/>
      <c r="BF354" s="81"/>
      <c r="BG354" s="81"/>
      <c r="BH354" s="81"/>
    </row>
    <row r="355" spans="2:60" ht="14" customHeight="1" x14ac:dyDescent="0.3">
      <c r="B355" s="81"/>
      <c r="H355" s="81"/>
      <c r="I355" s="81"/>
      <c r="J355" s="81"/>
      <c r="K355" s="81"/>
      <c r="L355" s="82"/>
      <c r="M355" s="81"/>
      <c r="N355" s="81"/>
      <c r="O355" s="81"/>
      <c r="P355" s="81"/>
      <c r="R355" s="81"/>
      <c r="S355" s="81"/>
      <c r="T355" s="80"/>
      <c r="U355" s="80"/>
      <c r="V355" s="80"/>
      <c r="W355" s="81"/>
      <c r="X355" s="80"/>
      <c r="Y355" s="80"/>
      <c r="Z355" s="80"/>
      <c r="AA355" s="80"/>
      <c r="AB355" s="80"/>
      <c r="AC355" s="80"/>
      <c r="AD355" s="80"/>
      <c r="AE355" s="80"/>
      <c r="AF355" s="80"/>
      <c r="AG355" s="80"/>
      <c r="AH355" s="80"/>
      <c r="AI355" s="80"/>
      <c r="AJ355" s="80"/>
      <c r="AK355" s="80"/>
      <c r="AL355" s="80"/>
      <c r="AU355" s="80"/>
      <c r="AY355" s="80"/>
      <c r="AZ355" s="80"/>
      <c r="BA355" s="80"/>
      <c r="BB355" s="81"/>
      <c r="BC355" s="81"/>
      <c r="BD355" s="81"/>
      <c r="BE355" s="81"/>
      <c r="BF355" s="81"/>
      <c r="BG355" s="81"/>
      <c r="BH355" s="81"/>
    </row>
    <row r="356" spans="2:60" ht="14" customHeight="1" x14ac:dyDescent="0.3">
      <c r="B356" s="81"/>
      <c r="H356" s="81"/>
      <c r="I356" s="81"/>
      <c r="J356" s="81"/>
      <c r="K356" s="81"/>
      <c r="L356" s="82"/>
      <c r="M356" s="81"/>
      <c r="N356" s="81"/>
      <c r="O356" s="81"/>
      <c r="P356" s="81"/>
      <c r="R356" s="81"/>
      <c r="S356" s="81"/>
      <c r="T356" s="80"/>
      <c r="U356" s="80"/>
      <c r="V356" s="80"/>
      <c r="W356" s="81"/>
      <c r="X356" s="80"/>
      <c r="Y356" s="80"/>
      <c r="Z356" s="80"/>
      <c r="AA356" s="80"/>
      <c r="AB356" s="80"/>
      <c r="AC356" s="80"/>
      <c r="AD356" s="80"/>
      <c r="AE356" s="80"/>
      <c r="AF356" s="80"/>
      <c r="AG356" s="80"/>
      <c r="AH356" s="80"/>
      <c r="AI356" s="80"/>
      <c r="AJ356" s="80"/>
      <c r="AK356" s="80"/>
      <c r="AL356" s="80"/>
      <c r="AU356" s="80"/>
      <c r="AY356" s="80"/>
      <c r="AZ356" s="80"/>
      <c r="BA356" s="80"/>
      <c r="BB356" s="81"/>
      <c r="BC356" s="81"/>
      <c r="BD356" s="81"/>
      <c r="BE356" s="81"/>
      <c r="BF356" s="81"/>
      <c r="BG356" s="81"/>
      <c r="BH356" s="81"/>
    </row>
    <row r="357" spans="2:60" ht="14" customHeight="1" x14ac:dyDescent="0.3">
      <c r="B357" s="81"/>
      <c r="H357" s="81"/>
      <c r="I357" s="81"/>
      <c r="J357" s="81"/>
      <c r="K357" s="81"/>
      <c r="L357" s="82"/>
      <c r="M357" s="81"/>
      <c r="N357" s="81"/>
      <c r="O357" s="81"/>
      <c r="P357" s="81"/>
      <c r="R357" s="81"/>
      <c r="S357" s="81"/>
      <c r="T357" s="80"/>
      <c r="U357" s="80"/>
      <c r="V357" s="80"/>
      <c r="W357" s="81"/>
      <c r="X357" s="80"/>
      <c r="Y357" s="80"/>
      <c r="Z357" s="80"/>
      <c r="AA357" s="80"/>
      <c r="AB357" s="80"/>
      <c r="AC357" s="80"/>
      <c r="AD357" s="80"/>
      <c r="AE357" s="80"/>
      <c r="AF357" s="80"/>
      <c r="AG357" s="80"/>
      <c r="AH357" s="80"/>
      <c r="AI357" s="80"/>
      <c r="AJ357" s="80"/>
      <c r="AK357" s="80"/>
      <c r="AL357" s="80"/>
      <c r="AU357" s="80"/>
      <c r="AY357" s="80"/>
      <c r="AZ357" s="80"/>
      <c r="BA357" s="80"/>
      <c r="BB357" s="81"/>
      <c r="BC357" s="81"/>
      <c r="BD357" s="81"/>
      <c r="BE357" s="81"/>
      <c r="BF357" s="81"/>
      <c r="BG357" s="81"/>
      <c r="BH357" s="81"/>
    </row>
    <row r="358" spans="2:60" ht="14" customHeight="1" x14ac:dyDescent="0.3">
      <c r="B358" s="81"/>
      <c r="H358" s="81"/>
      <c r="I358" s="81"/>
      <c r="J358" s="81"/>
      <c r="K358" s="81"/>
      <c r="L358" s="82"/>
      <c r="M358" s="81"/>
      <c r="N358" s="81"/>
      <c r="O358" s="81"/>
      <c r="P358" s="81"/>
      <c r="R358" s="81"/>
      <c r="S358" s="81"/>
      <c r="T358" s="80"/>
      <c r="U358" s="80"/>
      <c r="V358" s="80"/>
      <c r="W358" s="81"/>
      <c r="X358" s="80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U358" s="80"/>
      <c r="AY358" s="80"/>
      <c r="AZ358" s="80"/>
      <c r="BA358" s="80"/>
      <c r="BB358" s="81"/>
      <c r="BC358" s="81"/>
      <c r="BD358" s="81"/>
      <c r="BE358" s="81"/>
      <c r="BF358" s="81"/>
      <c r="BG358" s="81"/>
      <c r="BH358" s="81"/>
    </row>
    <row r="359" spans="2:60" ht="14" customHeight="1" x14ac:dyDescent="0.3">
      <c r="B359" s="81"/>
      <c r="H359" s="81"/>
      <c r="I359" s="81"/>
      <c r="J359" s="81"/>
      <c r="K359" s="81"/>
      <c r="L359" s="82"/>
      <c r="M359" s="81"/>
      <c r="N359" s="81"/>
      <c r="O359" s="81"/>
      <c r="P359" s="81"/>
      <c r="R359" s="81"/>
      <c r="S359" s="81"/>
      <c r="T359" s="80"/>
      <c r="U359" s="80"/>
      <c r="V359" s="80"/>
      <c r="W359" s="81"/>
      <c r="X359" s="80"/>
      <c r="Y359" s="80"/>
      <c r="Z359" s="80"/>
      <c r="AA359" s="80"/>
      <c r="AB359" s="80"/>
      <c r="AC359" s="80"/>
      <c r="AD359" s="80"/>
      <c r="AE359" s="80"/>
      <c r="AF359" s="80"/>
      <c r="AG359" s="80"/>
      <c r="AH359" s="80"/>
      <c r="AI359" s="80"/>
      <c r="AJ359" s="80"/>
      <c r="AK359" s="80"/>
      <c r="AL359" s="80"/>
      <c r="AU359" s="80"/>
      <c r="AY359" s="80"/>
      <c r="AZ359" s="80"/>
      <c r="BA359" s="80"/>
      <c r="BB359" s="81"/>
      <c r="BC359" s="81"/>
      <c r="BD359" s="81"/>
      <c r="BE359" s="81"/>
      <c r="BF359" s="81"/>
      <c r="BG359" s="81"/>
      <c r="BH359" s="81"/>
    </row>
    <row r="360" spans="2:60" ht="14" customHeight="1" x14ac:dyDescent="0.3">
      <c r="B360" s="81"/>
      <c r="H360" s="81"/>
      <c r="I360" s="81"/>
      <c r="J360" s="81"/>
      <c r="K360" s="81"/>
      <c r="L360" s="82"/>
      <c r="M360" s="81"/>
      <c r="N360" s="81"/>
      <c r="O360" s="81"/>
      <c r="P360" s="81"/>
      <c r="R360" s="81"/>
      <c r="S360" s="81"/>
      <c r="T360" s="80"/>
      <c r="U360" s="80"/>
      <c r="V360" s="80"/>
      <c r="W360" s="81"/>
      <c r="X360" s="80"/>
      <c r="Y360" s="80"/>
      <c r="Z360" s="80"/>
      <c r="AA360" s="80"/>
      <c r="AB360" s="80"/>
      <c r="AC360" s="80"/>
      <c r="AD360" s="80"/>
      <c r="AE360" s="80"/>
      <c r="AF360" s="80"/>
      <c r="AG360" s="80"/>
      <c r="AH360" s="80"/>
      <c r="AI360" s="80"/>
      <c r="AJ360" s="80"/>
      <c r="AK360" s="80"/>
      <c r="AL360" s="80"/>
      <c r="AU360" s="80"/>
      <c r="AY360" s="80"/>
      <c r="AZ360" s="80"/>
      <c r="BA360" s="80"/>
      <c r="BB360" s="81"/>
      <c r="BC360" s="81"/>
      <c r="BD360" s="81"/>
      <c r="BE360" s="81"/>
      <c r="BF360" s="81"/>
      <c r="BG360" s="81"/>
      <c r="BH360" s="81"/>
    </row>
    <row r="361" spans="2:60" ht="14" customHeight="1" x14ac:dyDescent="0.3">
      <c r="B361" s="81"/>
      <c r="H361" s="81"/>
      <c r="I361" s="81"/>
      <c r="J361" s="81"/>
      <c r="K361" s="81"/>
      <c r="L361" s="82"/>
      <c r="M361" s="81"/>
      <c r="N361" s="81"/>
      <c r="O361" s="81"/>
      <c r="P361" s="81"/>
      <c r="R361" s="81"/>
      <c r="S361" s="81"/>
      <c r="T361" s="80"/>
      <c r="U361" s="80"/>
      <c r="V361" s="80"/>
      <c r="W361" s="81"/>
      <c r="X361" s="80"/>
      <c r="Y361" s="80"/>
      <c r="Z361" s="80"/>
      <c r="AA361" s="80"/>
      <c r="AB361" s="80"/>
      <c r="AC361" s="80"/>
      <c r="AD361" s="80"/>
      <c r="AE361" s="80"/>
      <c r="AF361" s="80"/>
      <c r="AG361" s="80"/>
      <c r="AH361" s="80"/>
      <c r="AI361" s="80"/>
      <c r="AJ361" s="80"/>
      <c r="AK361" s="80"/>
      <c r="AL361" s="80"/>
      <c r="AU361" s="80"/>
      <c r="AY361" s="80"/>
      <c r="AZ361" s="80"/>
      <c r="BA361" s="80"/>
      <c r="BB361" s="81"/>
      <c r="BC361" s="81"/>
      <c r="BD361" s="81"/>
      <c r="BE361" s="81"/>
      <c r="BF361" s="81"/>
      <c r="BG361" s="81"/>
      <c r="BH361" s="81"/>
    </row>
    <row r="362" spans="2:60" ht="14" customHeight="1" x14ac:dyDescent="0.3">
      <c r="B362" s="81"/>
      <c r="H362" s="81"/>
      <c r="I362" s="81"/>
      <c r="J362" s="81"/>
      <c r="K362" s="81"/>
      <c r="L362" s="82"/>
      <c r="M362" s="81"/>
      <c r="N362" s="81"/>
      <c r="O362" s="81"/>
      <c r="P362" s="81"/>
      <c r="R362" s="81"/>
      <c r="S362" s="81"/>
      <c r="T362" s="80"/>
      <c r="U362" s="80"/>
      <c r="V362" s="80"/>
      <c r="W362" s="81"/>
      <c r="X362" s="80"/>
      <c r="Y362" s="80"/>
      <c r="Z362" s="80"/>
      <c r="AA362" s="80"/>
      <c r="AB362" s="80"/>
      <c r="AC362" s="80"/>
      <c r="AD362" s="80"/>
      <c r="AE362" s="80"/>
      <c r="AF362" s="80"/>
      <c r="AG362" s="80"/>
      <c r="AH362" s="80"/>
      <c r="AI362" s="80"/>
      <c r="AJ362" s="80"/>
      <c r="AK362" s="80"/>
      <c r="AL362" s="80"/>
      <c r="AU362" s="80"/>
      <c r="AY362" s="80"/>
      <c r="AZ362" s="80"/>
      <c r="BA362" s="80"/>
      <c r="BB362" s="81"/>
      <c r="BC362" s="81"/>
      <c r="BD362" s="81"/>
      <c r="BE362" s="81"/>
      <c r="BF362" s="81"/>
      <c r="BG362" s="81"/>
      <c r="BH362" s="81"/>
    </row>
    <row r="363" spans="2:60" ht="14" customHeight="1" x14ac:dyDescent="0.3">
      <c r="B363" s="81"/>
      <c r="H363" s="81"/>
      <c r="I363" s="81"/>
      <c r="J363" s="81"/>
      <c r="K363" s="81"/>
      <c r="L363" s="82"/>
      <c r="M363" s="81"/>
      <c r="N363" s="81"/>
      <c r="O363" s="81"/>
      <c r="P363" s="81"/>
      <c r="R363" s="81"/>
      <c r="S363" s="81"/>
      <c r="T363" s="80"/>
      <c r="U363" s="80"/>
      <c r="V363" s="80"/>
      <c r="W363" s="81"/>
      <c r="X363" s="80"/>
      <c r="Y363" s="80"/>
      <c r="Z363" s="80"/>
      <c r="AA363" s="80"/>
      <c r="AB363" s="80"/>
      <c r="AC363" s="80"/>
      <c r="AD363" s="80"/>
      <c r="AE363" s="80"/>
      <c r="AF363" s="80"/>
      <c r="AG363" s="80"/>
      <c r="AH363" s="80"/>
      <c r="AI363" s="80"/>
      <c r="AJ363" s="80"/>
      <c r="AK363" s="80"/>
      <c r="AL363" s="80"/>
      <c r="AU363" s="80"/>
      <c r="AY363" s="80"/>
      <c r="AZ363" s="80"/>
      <c r="BA363" s="80"/>
      <c r="BB363" s="81"/>
      <c r="BC363" s="81"/>
      <c r="BD363" s="81"/>
      <c r="BE363" s="81"/>
      <c r="BF363" s="81"/>
      <c r="BG363" s="81"/>
      <c r="BH363" s="81"/>
    </row>
    <row r="364" spans="2:60" ht="14" customHeight="1" x14ac:dyDescent="0.3">
      <c r="B364" s="81"/>
      <c r="H364" s="81"/>
      <c r="I364" s="81"/>
      <c r="J364" s="81"/>
      <c r="K364" s="81"/>
      <c r="L364" s="82"/>
      <c r="M364" s="81"/>
      <c r="N364" s="81"/>
      <c r="O364" s="81"/>
      <c r="P364" s="81"/>
      <c r="R364" s="81"/>
      <c r="S364" s="81"/>
      <c r="T364" s="80"/>
      <c r="U364" s="80"/>
      <c r="V364" s="80"/>
      <c r="W364" s="81"/>
      <c r="X364" s="80"/>
      <c r="Y364" s="80"/>
      <c r="Z364" s="80"/>
      <c r="AA364" s="80"/>
      <c r="AB364" s="80"/>
      <c r="AC364" s="80"/>
      <c r="AD364" s="80"/>
      <c r="AE364" s="80"/>
      <c r="AF364" s="80"/>
      <c r="AG364" s="80"/>
      <c r="AH364" s="80"/>
      <c r="AI364" s="80"/>
      <c r="AJ364" s="80"/>
      <c r="AK364" s="80"/>
      <c r="AL364" s="80"/>
      <c r="AU364" s="80"/>
      <c r="AY364" s="80"/>
      <c r="AZ364" s="80"/>
      <c r="BA364" s="80"/>
      <c r="BB364" s="81"/>
      <c r="BC364" s="81"/>
      <c r="BD364" s="81"/>
      <c r="BE364" s="81"/>
      <c r="BF364" s="81"/>
      <c r="BG364" s="81"/>
      <c r="BH364" s="81"/>
    </row>
    <row r="365" spans="2:60" ht="14" customHeight="1" x14ac:dyDescent="0.3">
      <c r="B365" s="81"/>
      <c r="H365" s="81"/>
      <c r="I365" s="81"/>
      <c r="J365" s="81"/>
      <c r="K365" s="81"/>
      <c r="L365" s="82"/>
      <c r="M365" s="81"/>
      <c r="N365" s="81"/>
      <c r="O365" s="81"/>
      <c r="P365" s="81"/>
      <c r="R365" s="81"/>
      <c r="S365" s="81"/>
      <c r="T365" s="80"/>
      <c r="U365" s="80"/>
      <c r="V365" s="80"/>
      <c r="W365" s="81"/>
      <c r="X365" s="80"/>
      <c r="Y365" s="80"/>
      <c r="Z365" s="80"/>
      <c r="AA365" s="80"/>
      <c r="AB365" s="80"/>
      <c r="AC365" s="80"/>
      <c r="AD365" s="80"/>
      <c r="AE365" s="80"/>
      <c r="AF365" s="80"/>
      <c r="AG365" s="80"/>
      <c r="AH365" s="80"/>
      <c r="AI365" s="80"/>
      <c r="AJ365" s="80"/>
      <c r="AK365" s="80"/>
      <c r="AL365" s="80"/>
      <c r="AU365" s="80"/>
      <c r="AY365" s="80"/>
      <c r="AZ365" s="80"/>
      <c r="BA365" s="80"/>
      <c r="BB365" s="81"/>
      <c r="BC365" s="81"/>
      <c r="BD365" s="81"/>
      <c r="BE365" s="81"/>
      <c r="BF365" s="81"/>
      <c r="BG365" s="81"/>
      <c r="BH365" s="81"/>
    </row>
    <row r="366" spans="2:60" ht="14" customHeight="1" x14ac:dyDescent="0.3">
      <c r="B366" s="81"/>
      <c r="H366" s="81"/>
      <c r="I366" s="81"/>
      <c r="J366" s="81"/>
      <c r="K366" s="81"/>
      <c r="L366" s="82"/>
      <c r="M366" s="81"/>
      <c r="N366" s="81"/>
      <c r="O366" s="81"/>
      <c r="P366" s="81"/>
      <c r="R366" s="81"/>
      <c r="S366" s="81"/>
      <c r="T366" s="80"/>
      <c r="U366" s="80"/>
      <c r="V366" s="80"/>
      <c r="W366" s="81"/>
      <c r="X366" s="80"/>
      <c r="Y366" s="80"/>
      <c r="Z366" s="80"/>
      <c r="AA366" s="80"/>
      <c r="AB366" s="80"/>
      <c r="AC366" s="80"/>
      <c r="AD366" s="80"/>
      <c r="AE366" s="80"/>
      <c r="AF366" s="80"/>
      <c r="AG366" s="80"/>
      <c r="AH366" s="80"/>
      <c r="AI366" s="80"/>
      <c r="AJ366" s="80"/>
      <c r="AK366" s="80"/>
      <c r="AL366" s="80"/>
      <c r="AU366" s="80"/>
      <c r="AY366" s="80"/>
      <c r="AZ366" s="80"/>
      <c r="BA366" s="80"/>
      <c r="BB366" s="81"/>
      <c r="BC366" s="81"/>
      <c r="BD366" s="81"/>
      <c r="BE366" s="81"/>
      <c r="BF366" s="81"/>
      <c r="BG366" s="81"/>
      <c r="BH366" s="81"/>
    </row>
    <row r="367" spans="2:60" ht="14" customHeight="1" x14ac:dyDescent="0.3">
      <c r="B367" s="81"/>
      <c r="H367" s="81"/>
      <c r="I367" s="81"/>
      <c r="J367" s="81"/>
      <c r="K367" s="81"/>
      <c r="L367" s="82"/>
      <c r="M367" s="81"/>
      <c r="N367" s="81"/>
      <c r="O367" s="81"/>
      <c r="P367" s="81"/>
      <c r="R367" s="81"/>
      <c r="S367" s="81"/>
      <c r="T367" s="80"/>
      <c r="U367" s="80"/>
      <c r="V367" s="80"/>
      <c r="W367" s="81"/>
      <c r="X367" s="80"/>
      <c r="Y367" s="80"/>
      <c r="Z367" s="80"/>
      <c r="AA367" s="80"/>
      <c r="AB367" s="80"/>
      <c r="AC367" s="80"/>
      <c r="AD367" s="80"/>
      <c r="AE367" s="80"/>
      <c r="AF367" s="80"/>
      <c r="AG367" s="80"/>
      <c r="AH367" s="80"/>
      <c r="AI367" s="80"/>
      <c r="AJ367" s="80"/>
      <c r="AK367" s="80"/>
      <c r="AL367" s="80"/>
      <c r="AU367" s="80"/>
      <c r="AY367" s="80"/>
      <c r="AZ367" s="80"/>
      <c r="BA367" s="80"/>
      <c r="BB367" s="81"/>
      <c r="BC367" s="81"/>
      <c r="BD367" s="81"/>
      <c r="BE367" s="81"/>
      <c r="BF367" s="81"/>
      <c r="BG367" s="81"/>
      <c r="BH367" s="81"/>
    </row>
    <row r="368" spans="2:60" ht="14" customHeight="1" x14ac:dyDescent="0.3">
      <c r="B368" s="81"/>
      <c r="H368" s="81"/>
      <c r="I368" s="81"/>
      <c r="J368" s="81"/>
      <c r="K368" s="81"/>
      <c r="L368" s="82"/>
      <c r="M368" s="81"/>
      <c r="N368" s="81"/>
      <c r="O368" s="81"/>
      <c r="P368" s="81"/>
      <c r="R368" s="81"/>
      <c r="S368" s="81"/>
      <c r="T368" s="80"/>
      <c r="U368" s="80"/>
      <c r="V368" s="80"/>
      <c r="W368" s="81"/>
      <c r="X368" s="80"/>
      <c r="Y368" s="80"/>
      <c r="Z368" s="80"/>
      <c r="AA368" s="80"/>
      <c r="AB368" s="80"/>
      <c r="AC368" s="80"/>
      <c r="AD368" s="80"/>
      <c r="AE368" s="80"/>
      <c r="AF368" s="80"/>
      <c r="AG368" s="80"/>
      <c r="AH368" s="80"/>
      <c r="AI368" s="80"/>
      <c r="AJ368" s="80"/>
      <c r="AK368" s="80"/>
      <c r="AL368" s="80"/>
      <c r="AU368" s="80"/>
      <c r="AY368" s="80"/>
      <c r="AZ368" s="80"/>
      <c r="BA368" s="80"/>
      <c r="BB368" s="81"/>
      <c r="BC368" s="81"/>
      <c r="BD368" s="81"/>
      <c r="BE368" s="81"/>
      <c r="BF368" s="81"/>
      <c r="BG368" s="81"/>
      <c r="BH368" s="81"/>
    </row>
    <row r="369" spans="2:60" ht="14" customHeight="1" x14ac:dyDescent="0.3">
      <c r="B369" s="81"/>
      <c r="H369" s="81"/>
      <c r="I369" s="81"/>
      <c r="J369" s="81"/>
      <c r="K369" s="81"/>
      <c r="L369" s="82"/>
      <c r="M369" s="81"/>
      <c r="N369" s="81"/>
      <c r="O369" s="81"/>
      <c r="P369" s="81"/>
      <c r="R369" s="81"/>
      <c r="S369" s="81"/>
      <c r="T369" s="80"/>
      <c r="U369" s="80"/>
      <c r="V369" s="80"/>
      <c r="W369" s="81"/>
      <c r="X369" s="80"/>
      <c r="Y369" s="80"/>
      <c r="Z369" s="80"/>
      <c r="AA369" s="80"/>
      <c r="AB369" s="80"/>
      <c r="AC369" s="80"/>
      <c r="AD369" s="80"/>
      <c r="AE369" s="80"/>
      <c r="AF369" s="80"/>
      <c r="AG369" s="80"/>
      <c r="AH369" s="80"/>
      <c r="AI369" s="80"/>
      <c r="AJ369" s="80"/>
      <c r="AK369" s="80"/>
      <c r="AL369" s="80"/>
      <c r="AU369" s="80"/>
      <c r="AY369" s="80"/>
      <c r="AZ369" s="80"/>
      <c r="BA369" s="80"/>
      <c r="BB369" s="81"/>
      <c r="BC369" s="81"/>
      <c r="BD369" s="81"/>
      <c r="BE369" s="81"/>
      <c r="BF369" s="81"/>
      <c r="BG369" s="81"/>
      <c r="BH369" s="81"/>
    </row>
    <row r="370" spans="2:60" ht="14" customHeight="1" x14ac:dyDescent="0.3">
      <c r="B370" s="81"/>
      <c r="H370" s="81"/>
      <c r="I370" s="81"/>
      <c r="J370" s="81"/>
      <c r="K370" s="81"/>
      <c r="L370" s="82"/>
      <c r="M370" s="81"/>
      <c r="N370" s="81"/>
      <c r="O370" s="81"/>
      <c r="P370" s="81"/>
      <c r="R370" s="81"/>
      <c r="S370" s="81"/>
      <c r="T370" s="80"/>
      <c r="U370" s="80"/>
      <c r="V370" s="80"/>
      <c r="W370" s="81"/>
      <c r="X370" s="80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U370" s="80"/>
      <c r="AY370" s="80"/>
      <c r="AZ370" s="80"/>
      <c r="BA370" s="80"/>
      <c r="BB370" s="81"/>
      <c r="BC370" s="81"/>
      <c r="BD370" s="81"/>
      <c r="BE370" s="81"/>
      <c r="BF370" s="81"/>
      <c r="BG370" s="81"/>
      <c r="BH370" s="81"/>
    </row>
    <row r="371" spans="2:60" ht="14" customHeight="1" x14ac:dyDescent="0.3">
      <c r="B371" s="81"/>
      <c r="H371" s="81"/>
      <c r="I371" s="81"/>
      <c r="J371" s="81"/>
      <c r="K371" s="81"/>
      <c r="L371" s="82"/>
      <c r="M371" s="81"/>
      <c r="N371" s="81"/>
      <c r="O371" s="81"/>
      <c r="P371" s="81"/>
      <c r="R371" s="81"/>
      <c r="S371" s="81"/>
      <c r="T371" s="80"/>
      <c r="U371" s="80"/>
      <c r="V371" s="80"/>
      <c r="W371" s="81"/>
      <c r="X371" s="80"/>
      <c r="Y371" s="80"/>
      <c r="Z371" s="80"/>
      <c r="AA371" s="80"/>
      <c r="AB371" s="80"/>
      <c r="AC371" s="80"/>
      <c r="AD371" s="80"/>
      <c r="AE371" s="80"/>
      <c r="AF371" s="80"/>
      <c r="AG371" s="80"/>
      <c r="AH371" s="80"/>
      <c r="AI371" s="80"/>
      <c r="AJ371" s="80"/>
      <c r="AK371" s="80"/>
      <c r="AL371" s="80"/>
      <c r="AU371" s="80"/>
      <c r="AY371" s="80"/>
      <c r="AZ371" s="80"/>
      <c r="BA371" s="80"/>
      <c r="BB371" s="81"/>
      <c r="BC371" s="81"/>
      <c r="BD371" s="81"/>
      <c r="BE371" s="81"/>
      <c r="BF371" s="81"/>
      <c r="BG371" s="81"/>
      <c r="BH371" s="81"/>
    </row>
    <row r="372" spans="2:60" ht="14" customHeight="1" x14ac:dyDescent="0.3">
      <c r="B372" s="81"/>
      <c r="H372" s="81"/>
      <c r="I372" s="81"/>
      <c r="J372" s="81"/>
      <c r="K372" s="81"/>
      <c r="L372" s="82"/>
      <c r="M372" s="81"/>
      <c r="N372" s="81"/>
      <c r="O372" s="81"/>
      <c r="P372" s="81"/>
      <c r="R372" s="81"/>
      <c r="S372" s="81"/>
      <c r="T372" s="80"/>
      <c r="U372" s="80"/>
      <c r="V372" s="80"/>
      <c r="W372" s="81"/>
      <c r="X372" s="80"/>
      <c r="Y372" s="80"/>
      <c r="Z372" s="80"/>
      <c r="AA372" s="80"/>
      <c r="AB372" s="80"/>
      <c r="AC372" s="80"/>
      <c r="AD372" s="80"/>
      <c r="AE372" s="80"/>
      <c r="AF372" s="80"/>
      <c r="AG372" s="80"/>
      <c r="AH372" s="80"/>
      <c r="AI372" s="80"/>
      <c r="AJ372" s="80"/>
      <c r="AK372" s="80"/>
      <c r="AL372" s="80"/>
      <c r="AU372" s="80"/>
      <c r="AY372" s="80"/>
      <c r="AZ372" s="80"/>
      <c r="BA372" s="80"/>
      <c r="BB372" s="81"/>
      <c r="BC372" s="81"/>
      <c r="BD372" s="81"/>
      <c r="BE372" s="81"/>
      <c r="BF372" s="81"/>
      <c r="BG372" s="81"/>
      <c r="BH372" s="81"/>
    </row>
    <row r="373" spans="2:60" ht="14" customHeight="1" x14ac:dyDescent="0.3">
      <c r="B373" s="81"/>
      <c r="H373" s="81"/>
      <c r="I373" s="81"/>
      <c r="J373" s="81"/>
      <c r="K373" s="81"/>
      <c r="L373" s="82"/>
      <c r="M373" s="81"/>
      <c r="N373" s="81"/>
      <c r="O373" s="81"/>
      <c r="P373" s="81"/>
      <c r="R373" s="81"/>
      <c r="S373" s="81"/>
      <c r="T373" s="80"/>
      <c r="U373" s="80"/>
      <c r="V373" s="80"/>
      <c r="W373" s="81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U373" s="80"/>
      <c r="AY373" s="80"/>
      <c r="AZ373" s="80"/>
      <c r="BA373" s="80"/>
      <c r="BB373" s="81"/>
      <c r="BC373" s="81"/>
      <c r="BD373" s="81"/>
      <c r="BE373" s="81"/>
      <c r="BF373" s="81"/>
      <c r="BG373" s="81"/>
      <c r="BH373" s="81"/>
    </row>
    <row r="374" spans="2:60" ht="14" customHeight="1" x14ac:dyDescent="0.3">
      <c r="B374" s="81"/>
      <c r="H374" s="81"/>
      <c r="I374" s="81"/>
      <c r="J374" s="81"/>
      <c r="K374" s="81"/>
      <c r="L374" s="82"/>
      <c r="M374" s="81"/>
      <c r="N374" s="81"/>
      <c r="O374" s="81"/>
      <c r="P374" s="81"/>
      <c r="R374" s="81"/>
      <c r="S374" s="81"/>
      <c r="T374" s="80"/>
      <c r="U374" s="80"/>
      <c r="V374" s="80"/>
      <c r="W374" s="81"/>
      <c r="X374" s="80"/>
      <c r="Y374" s="80"/>
      <c r="Z374" s="80"/>
      <c r="AA374" s="80"/>
      <c r="AB374" s="80"/>
      <c r="AC374" s="80"/>
      <c r="AD374" s="80"/>
      <c r="AE374" s="80"/>
      <c r="AF374" s="80"/>
      <c r="AG374" s="80"/>
      <c r="AH374" s="80"/>
      <c r="AI374" s="80"/>
      <c r="AJ374" s="80"/>
      <c r="AK374" s="80"/>
      <c r="AL374" s="80"/>
      <c r="AU374" s="80"/>
      <c r="AY374" s="80"/>
      <c r="AZ374" s="80"/>
      <c r="BA374" s="80"/>
      <c r="BB374" s="81"/>
      <c r="BC374" s="81"/>
      <c r="BD374" s="81"/>
      <c r="BE374" s="81"/>
      <c r="BF374" s="81"/>
      <c r="BG374" s="81"/>
      <c r="BH374" s="81"/>
    </row>
    <row r="375" spans="2:60" ht="14" customHeight="1" x14ac:dyDescent="0.3">
      <c r="B375" s="81"/>
      <c r="H375" s="81"/>
      <c r="I375" s="81"/>
      <c r="J375" s="81"/>
      <c r="K375" s="81"/>
      <c r="L375" s="82"/>
      <c r="M375" s="81"/>
      <c r="N375" s="81"/>
      <c r="O375" s="81"/>
      <c r="P375" s="81"/>
      <c r="R375" s="81"/>
      <c r="S375" s="81"/>
      <c r="T375" s="80"/>
      <c r="U375" s="80"/>
      <c r="V375" s="80"/>
      <c r="W375" s="81"/>
      <c r="X375" s="80"/>
      <c r="Y375" s="80"/>
      <c r="Z375" s="80"/>
      <c r="AA375" s="80"/>
      <c r="AB375" s="80"/>
      <c r="AC375" s="80"/>
      <c r="AD375" s="80"/>
      <c r="AE375" s="80"/>
      <c r="AF375" s="80"/>
      <c r="AG375" s="80"/>
      <c r="AH375" s="80"/>
      <c r="AI375" s="80"/>
      <c r="AJ375" s="80"/>
      <c r="AK375" s="80"/>
      <c r="AL375" s="80"/>
      <c r="AU375" s="80"/>
      <c r="AY375" s="80"/>
      <c r="AZ375" s="80"/>
      <c r="BA375" s="80"/>
      <c r="BB375" s="81"/>
      <c r="BC375" s="81"/>
      <c r="BD375" s="81"/>
      <c r="BE375" s="81"/>
      <c r="BF375" s="81"/>
      <c r="BG375" s="81"/>
      <c r="BH375" s="81"/>
    </row>
    <row r="376" spans="2:60" ht="14" customHeight="1" x14ac:dyDescent="0.3">
      <c r="B376" s="81"/>
      <c r="H376" s="81"/>
      <c r="I376" s="81"/>
      <c r="J376" s="81"/>
      <c r="K376" s="81"/>
      <c r="L376" s="82"/>
      <c r="M376" s="81"/>
      <c r="N376" s="81"/>
      <c r="O376" s="81"/>
      <c r="P376" s="81"/>
      <c r="R376" s="81"/>
      <c r="S376" s="81"/>
      <c r="T376" s="80"/>
      <c r="U376" s="80"/>
      <c r="V376" s="80"/>
      <c r="W376" s="81"/>
      <c r="X376" s="80"/>
      <c r="Y376" s="80"/>
      <c r="Z376" s="80"/>
      <c r="AA376" s="80"/>
      <c r="AB376" s="80"/>
      <c r="AC376" s="80"/>
      <c r="AD376" s="80"/>
      <c r="AE376" s="80"/>
      <c r="AF376" s="80"/>
      <c r="AG376" s="80"/>
      <c r="AH376" s="80"/>
      <c r="AI376" s="80"/>
      <c r="AJ376" s="80"/>
      <c r="AK376" s="80"/>
      <c r="AL376" s="80"/>
      <c r="AU376" s="80"/>
      <c r="AY376" s="80"/>
      <c r="AZ376" s="80"/>
      <c r="BA376" s="80"/>
      <c r="BB376" s="81"/>
      <c r="BC376" s="81"/>
      <c r="BD376" s="81"/>
      <c r="BE376" s="81"/>
      <c r="BF376" s="81"/>
      <c r="BG376" s="81"/>
      <c r="BH376" s="81"/>
    </row>
    <row r="377" spans="2:60" ht="14" customHeight="1" x14ac:dyDescent="0.3">
      <c r="B377" s="81"/>
      <c r="H377" s="81"/>
      <c r="I377" s="81"/>
      <c r="J377" s="81"/>
      <c r="K377" s="81"/>
      <c r="L377" s="82"/>
      <c r="M377" s="81"/>
      <c r="N377" s="81"/>
      <c r="O377" s="81"/>
      <c r="P377" s="81"/>
      <c r="R377" s="81"/>
      <c r="S377" s="81"/>
      <c r="T377" s="80"/>
      <c r="U377" s="80"/>
      <c r="V377" s="80"/>
      <c r="W377" s="81"/>
      <c r="X377" s="80"/>
      <c r="Y377" s="80"/>
      <c r="Z377" s="80"/>
      <c r="AA377" s="80"/>
      <c r="AB377" s="80"/>
      <c r="AC377" s="80"/>
      <c r="AD377" s="80"/>
      <c r="AE377" s="80"/>
      <c r="AF377" s="80"/>
      <c r="AG377" s="80"/>
      <c r="AH377" s="80"/>
      <c r="AI377" s="80"/>
      <c r="AJ377" s="80"/>
      <c r="AK377" s="80"/>
      <c r="AL377" s="80"/>
      <c r="AU377" s="80"/>
      <c r="AY377" s="80"/>
      <c r="AZ377" s="80"/>
      <c r="BA377" s="80"/>
      <c r="BB377" s="81"/>
      <c r="BC377" s="81"/>
      <c r="BD377" s="81"/>
      <c r="BE377" s="81"/>
      <c r="BF377" s="81"/>
      <c r="BG377" s="81"/>
      <c r="BH377" s="81"/>
    </row>
    <row r="378" spans="2:60" ht="14" customHeight="1" x14ac:dyDescent="0.3">
      <c r="B378" s="81"/>
      <c r="H378" s="81"/>
      <c r="I378" s="81"/>
      <c r="J378" s="81"/>
      <c r="K378" s="81"/>
      <c r="L378" s="82"/>
      <c r="M378" s="81"/>
      <c r="N378" s="81"/>
      <c r="O378" s="81"/>
      <c r="P378" s="81"/>
      <c r="R378" s="81"/>
      <c r="S378" s="81"/>
      <c r="T378" s="80"/>
      <c r="U378" s="80"/>
      <c r="V378" s="80"/>
      <c r="W378" s="81"/>
      <c r="X378" s="80"/>
      <c r="Y378" s="80"/>
      <c r="Z378" s="80"/>
      <c r="AA378" s="80"/>
      <c r="AB378" s="80"/>
      <c r="AC378" s="80"/>
      <c r="AD378" s="80"/>
      <c r="AE378" s="80"/>
      <c r="AF378" s="80"/>
      <c r="AG378" s="80"/>
      <c r="AH378" s="80"/>
      <c r="AI378" s="80"/>
      <c r="AJ378" s="80"/>
      <c r="AK378" s="80"/>
      <c r="AL378" s="80"/>
      <c r="AU378" s="80"/>
      <c r="AY378" s="80"/>
      <c r="AZ378" s="80"/>
      <c r="BA378" s="80"/>
      <c r="BB378" s="81"/>
      <c r="BC378" s="81"/>
      <c r="BD378" s="81"/>
      <c r="BE378" s="81"/>
      <c r="BF378" s="81"/>
      <c r="BG378" s="81"/>
      <c r="BH378" s="81"/>
    </row>
    <row r="379" spans="2:60" ht="14" customHeight="1" x14ac:dyDescent="0.3">
      <c r="B379" s="81"/>
      <c r="H379" s="81"/>
      <c r="I379" s="81"/>
      <c r="J379" s="81"/>
      <c r="K379" s="81"/>
      <c r="L379" s="82"/>
      <c r="M379" s="81"/>
      <c r="N379" s="81"/>
      <c r="O379" s="81"/>
      <c r="P379" s="81"/>
      <c r="R379" s="81"/>
      <c r="S379" s="81"/>
      <c r="T379" s="80"/>
      <c r="U379" s="80"/>
      <c r="V379" s="80"/>
      <c r="W379" s="81"/>
      <c r="X379" s="80"/>
      <c r="Y379" s="80"/>
      <c r="Z379" s="80"/>
      <c r="AA379" s="80"/>
      <c r="AB379" s="80"/>
      <c r="AC379" s="80"/>
      <c r="AD379" s="80"/>
      <c r="AE379" s="80"/>
      <c r="AF379" s="80"/>
      <c r="AG379" s="80"/>
      <c r="AH379" s="80"/>
      <c r="AI379" s="80"/>
      <c r="AJ379" s="80"/>
      <c r="AK379" s="80"/>
      <c r="AL379" s="80"/>
      <c r="AU379" s="80"/>
      <c r="AY379" s="80"/>
      <c r="AZ379" s="80"/>
      <c r="BA379" s="80"/>
      <c r="BB379" s="81"/>
      <c r="BC379" s="81"/>
      <c r="BD379" s="81"/>
      <c r="BE379" s="81"/>
      <c r="BF379" s="81"/>
      <c r="BG379" s="81"/>
      <c r="BH379" s="81"/>
    </row>
    <row r="380" spans="2:60" ht="14" customHeight="1" x14ac:dyDescent="0.3">
      <c r="B380" s="81"/>
      <c r="H380" s="81"/>
      <c r="I380" s="81"/>
      <c r="J380" s="81"/>
      <c r="K380" s="81"/>
      <c r="L380" s="82"/>
      <c r="M380" s="81"/>
      <c r="N380" s="81"/>
      <c r="O380" s="81"/>
      <c r="P380" s="81"/>
      <c r="R380" s="81"/>
      <c r="S380" s="81"/>
      <c r="T380" s="80"/>
      <c r="U380" s="80"/>
      <c r="V380" s="80"/>
      <c r="W380" s="81"/>
      <c r="X380" s="80"/>
      <c r="Y380" s="80"/>
      <c r="Z380" s="80"/>
      <c r="AA380" s="80"/>
      <c r="AB380" s="80"/>
      <c r="AC380" s="80"/>
      <c r="AD380" s="80"/>
      <c r="AE380" s="80"/>
      <c r="AF380" s="80"/>
      <c r="AG380" s="80"/>
      <c r="AH380" s="80"/>
      <c r="AI380" s="80"/>
      <c r="AJ380" s="80"/>
      <c r="AK380" s="80"/>
      <c r="AL380" s="80"/>
      <c r="AU380" s="80"/>
      <c r="AY380" s="80"/>
      <c r="AZ380" s="80"/>
      <c r="BA380" s="80"/>
      <c r="BB380" s="81"/>
      <c r="BC380" s="81"/>
      <c r="BD380" s="81"/>
      <c r="BE380" s="81"/>
      <c r="BF380" s="81"/>
      <c r="BG380" s="81"/>
      <c r="BH380" s="81"/>
    </row>
    <row r="381" spans="2:60" ht="14" customHeight="1" x14ac:dyDescent="0.3">
      <c r="B381" s="81"/>
      <c r="H381" s="81"/>
      <c r="I381" s="81"/>
      <c r="J381" s="81"/>
      <c r="K381" s="81"/>
      <c r="L381" s="82"/>
      <c r="M381" s="81"/>
      <c r="N381" s="81"/>
      <c r="O381" s="81"/>
      <c r="P381" s="81"/>
      <c r="R381" s="81"/>
      <c r="S381" s="81"/>
      <c r="T381" s="80"/>
      <c r="U381" s="80"/>
      <c r="V381" s="80"/>
      <c r="W381" s="81"/>
      <c r="X381" s="80"/>
      <c r="Y381" s="80"/>
      <c r="Z381" s="80"/>
      <c r="AA381" s="80"/>
      <c r="AB381" s="80"/>
      <c r="AC381" s="80"/>
      <c r="AD381" s="80"/>
      <c r="AE381" s="80"/>
      <c r="AF381" s="80"/>
      <c r="AG381" s="80"/>
      <c r="AH381" s="80"/>
      <c r="AI381" s="80"/>
      <c r="AJ381" s="80"/>
      <c r="AK381" s="80"/>
      <c r="AL381" s="80"/>
      <c r="AU381" s="80"/>
      <c r="AY381" s="80"/>
      <c r="AZ381" s="80"/>
      <c r="BA381" s="80"/>
      <c r="BB381" s="81"/>
      <c r="BC381" s="81"/>
      <c r="BD381" s="81"/>
      <c r="BE381" s="81"/>
      <c r="BF381" s="81"/>
      <c r="BG381" s="81"/>
      <c r="BH381" s="81"/>
    </row>
    <row r="382" spans="2:60" ht="14" customHeight="1" x14ac:dyDescent="0.3">
      <c r="B382" s="81"/>
      <c r="H382" s="81"/>
      <c r="I382" s="81"/>
      <c r="J382" s="81"/>
      <c r="K382" s="81"/>
      <c r="L382" s="82"/>
      <c r="M382" s="81"/>
      <c r="N382" s="81"/>
      <c r="O382" s="81"/>
      <c r="P382" s="81"/>
      <c r="R382" s="81"/>
      <c r="S382" s="81"/>
      <c r="T382" s="80"/>
      <c r="U382" s="80"/>
      <c r="V382" s="80"/>
      <c r="W382" s="81"/>
      <c r="X382" s="80"/>
      <c r="Y382" s="80"/>
      <c r="Z382" s="80"/>
      <c r="AA382" s="80"/>
      <c r="AB382" s="80"/>
      <c r="AC382" s="80"/>
      <c r="AD382" s="80"/>
      <c r="AE382" s="80"/>
      <c r="AF382" s="80"/>
      <c r="AG382" s="80"/>
      <c r="AH382" s="80"/>
      <c r="AI382" s="80"/>
      <c r="AJ382" s="80"/>
      <c r="AK382" s="80"/>
      <c r="AL382" s="80"/>
      <c r="AU382" s="80"/>
      <c r="AY382" s="80"/>
      <c r="AZ382" s="80"/>
      <c r="BA382" s="80"/>
      <c r="BB382" s="81"/>
      <c r="BC382" s="81"/>
      <c r="BD382" s="81"/>
      <c r="BE382" s="81"/>
      <c r="BF382" s="81"/>
      <c r="BG382" s="81"/>
      <c r="BH382" s="81"/>
    </row>
    <row r="383" spans="2:60" ht="14" customHeight="1" x14ac:dyDescent="0.3">
      <c r="B383" s="81"/>
      <c r="H383" s="81"/>
      <c r="I383" s="81"/>
      <c r="J383" s="81"/>
      <c r="K383" s="81"/>
      <c r="L383" s="82"/>
      <c r="M383" s="81"/>
      <c r="N383" s="81"/>
      <c r="O383" s="81"/>
      <c r="P383" s="81"/>
      <c r="R383" s="81"/>
      <c r="S383" s="81"/>
      <c r="T383" s="80"/>
      <c r="U383" s="80"/>
      <c r="V383" s="80"/>
      <c r="W383" s="81"/>
      <c r="X383" s="80"/>
      <c r="Y383" s="80"/>
      <c r="Z383" s="80"/>
      <c r="AA383" s="80"/>
      <c r="AB383" s="80"/>
      <c r="AC383" s="80"/>
      <c r="AD383" s="80"/>
      <c r="AE383" s="80"/>
      <c r="AF383" s="80"/>
      <c r="AG383" s="80"/>
      <c r="AH383" s="80"/>
      <c r="AI383" s="80"/>
      <c r="AJ383" s="80"/>
      <c r="AK383" s="80"/>
      <c r="AL383" s="80"/>
      <c r="AU383" s="80"/>
      <c r="AY383" s="80"/>
      <c r="AZ383" s="80"/>
      <c r="BA383" s="80"/>
      <c r="BB383" s="81"/>
      <c r="BC383" s="81"/>
      <c r="BD383" s="81"/>
      <c r="BE383" s="81"/>
      <c r="BF383" s="81"/>
      <c r="BG383" s="81"/>
      <c r="BH383" s="81"/>
    </row>
    <row r="384" spans="2:60" ht="14" customHeight="1" x14ac:dyDescent="0.3">
      <c r="B384" s="81"/>
      <c r="H384" s="81"/>
      <c r="I384" s="81"/>
      <c r="J384" s="81"/>
      <c r="K384" s="81"/>
      <c r="L384" s="82"/>
      <c r="M384" s="81"/>
      <c r="N384" s="81"/>
      <c r="O384" s="81"/>
      <c r="P384" s="81"/>
      <c r="R384" s="81"/>
      <c r="S384" s="81"/>
      <c r="T384" s="80"/>
      <c r="U384" s="80"/>
      <c r="V384" s="80"/>
      <c r="W384" s="81"/>
      <c r="X384" s="80"/>
      <c r="Y384" s="80"/>
      <c r="Z384" s="80"/>
      <c r="AA384" s="80"/>
      <c r="AB384" s="80"/>
      <c r="AC384" s="80"/>
      <c r="AD384" s="80"/>
      <c r="AE384" s="80"/>
      <c r="AF384" s="80"/>
      <c r="AG384" s="80"/>
      <c r="AH384" s="80"/>
      <c r="AI384" s="80"/>
      <c r="AJ384" s="80"/>
      <c r="AK384" s="80"/>
      <c r="AL384" s="80"/>
      <c r="AU384" s="80"/>
      <c r="AY384" s="80"/>
      <c r="AZ384" s="80"/>
      <c r="BA384" s="80"/>
      <c r="BB384" s="81"/>
      <c r="BC384" s="81"/>
      <c r="BD384" s="81"/>
      <c r="BE384" s="81"/>
      <c r="BF384" s="81"/>
      <c r="BG384" s="81"/>
      <c r="BH384" s="81"/>
    </row>
    <row r="385" spans="2:60" ht="14" customHeight="1" x14ac:dyDescent="0.3">
      <c r="B385" s="81"/>
      <c r="H385" s="81"/>
      <c r="I385" s="81"/>
      <c r="J385" s="81"/>
      <c r="K385" s="81"/>
      <c r="L385" s="82"/>
      <c r="M385" s="81"/>
      <c r="N385" s="81"/>
      <c r="O385" s="81"/>
      <c r="P385" s="81"/>
      <c r="R385" s="81"/>
      <c r="S385" s="81"/>
      <c r="T385" s="80"/>
      <c r="U385" s="80"/>
      <c r="V385" s="80"/>
      <c r="W385" s="81"/>
      <c r="X385" s="80"/>
      <c r="Y385" s="80"/>
      <c r="Z385" s="80"/>
      <c r="AA385" s="80"/>
      <c r="AB385" s="80"/>
      <c r="AC385" s="80"/>
      <c r="AD385" s="80"/>
      <c r="AE385" s="80"/>
      <c r="AF385" s="80"/>
      <c r="AG385" s="80"/>
      <c r="AH385" s="80"/>
      <c r="AI385" s="80"/>
      <c r="AJ385" s="80"/>
      <c r="AK385" s="80"/>
      <c r="AL385" s="80"/>
      <c r="AU385" s="80"/>
      <c r="AY385" s="80"/>
      <c r="AZ385" s="80"/>
      <c r="BA385" s="80"/>
      <c r="BB385" s="81"/>
      <c r="BC385" s="81"/>
      <c r="BD385" s="81"/>
      <c r="BE385" s="81"/>
      <c r="BF385" s="81"/>
      <c r="BG385" s="81"/>
      <c r="BH385" s="81"/>
    </row>
    <row r="386" spans="2:60" ht="14" customHeight="1" x14ac:dyDescent="0.3">
      <c r="B386" s="81"/>
      <c r="H386" s="81"/>
      <c r="I386" s="81"/>
      <c r="J386" s="81"/>
      <c r="K386" s="81"/>
      <c r="L386" s="82"/>
      <c r="M386" s="81"/>
      <c r="N386" s="81"/>
      <c r="O386" s="81"/>
      <c r="P386" s="81"/>
      <c r="R386" s="81"/>
      <c r="S386" s="81"/>
      <c r="T386" s="80"/>
      <c r="U386" s="80"/>
      <c r="V386" s="80"/>
      <c r="W386" s="81"/>
      <c r="X386" s="80"/>
      <c r="Y386" s="80"/>
      <c r="Z386" s="80"/>
      <c r="AA386" s="80"/>
      <c r="AB386" s="80"/>
      <c r="AC386" s="80"/>
      <c r="AD386" s="80"/>
      <c r="AE386" s="80"/>
      <c r="AF386" s="80"/>
      <c r="AG386" s="80"/>
      <c r="AH386" s="80"/>
      <c r="AI386" s="80"/>
      <c r="AJ386" s="80"/>
      <c r="AK386" s="80"/>
      <c r="AL386" s="80"/>
      <c r="AU386" s="80"/>
      <c r="AY386" s="80"/>
      <c r="AZ386" s="80"/>
      <c r="BA386" s="80"/>
      <c r="BB386" s="81"/>
      <c r="BC386" s="81"/>
      <c r="BD386" s="81"/>
      <c r="BE386" s="81"/>
      <c r="BF386" s="81"/>
      <c r="BG386" s="81"/>
      <c r="BH386" s="81"/>
    </row>
    <row r="387" spans="2:60" ht="14" customHeight="1" x14ac:dyDescent="0.3">
      <c r="B387" s="81"/>
      <c r="H387" s="81"/>
      <c r="I387" s="81"/>
      <c r="J387" s="81"/>
      <c r="K387" s="81"/>
      <c r="L387" s="82"/>
      <c r="M387" s="81"/>
      <c r="N387" s="81"/>
      <c r="O387" s="81"/>
      <c r="P387" s="81"/>
      <c r="R387" s="81"/>
      <c r="S387" s="81"/>
      <c r="T387" s="80"/>
      <c r="U387" s="80"/>
      <c r="V387" s="80"/>
      <c r="W387" s="81"/>
      <c r="X387" s="80"/>
      <c r="Y387" s="80"/>
      <c r="Z387" s="80"/>
      <c r="AA387" s="80"/>
      <c r="AB387" s="80"/>
      <c r="AC387" s="80"/>
      <c r="AD387" s="80"/>
      <c r="AE387" s="80"/>
      <c r="AF387" s="80"/>
      <c r="AG387" s="80"/>
      <c r="AH387" s="80"/>
      <c r="AI387" s="80"/>
      <c r="AJ387" s="80"/>
      <c r="AK387" s="80"/>
      <c r="AL387" s="80"/>
      <c r="AU387" s="80"/>
      <c r="AY387" s="80"/>
      <c r="AZ387" s="80"/>
      <c r="BA387" s="80"/>
      <c r="BB387" s="81"/>
      <c r="BC387" s="81"/>
      <c r="BD387" s="81"/>
      <c r="BE387" s="81"/>
      <c r="BF387" s="81"/>
      <c r="BG387" s="81"/>
      <c r="BH387" s="81"/>
    </row>
    <row r="388" spans="2:60" ht="14" customHeight="1" x14ac:dyDescent="0.3">
      <c r="B388" s="81"/>
      <c r="H388" s="81"/>
      <c r="I388" s="81"/>
      <c r="J388" s="81"/>
      <c r="K388" s="81"/>
      <c r="L388" s="82"/>
      <c r="M388" s="81"/>
      <c r="N388" s="81"/>
      <c r="O388" s="81"/>
      <c r="P388" s="81"/>
      <c r="R388" s="81"/>
      <c r="S388" s="81"/>
      <c r="T388" s="80"/>
      <c r="U388" s="80"/>
      <c r="V388" s="80"/>
      <c r="W388" s="81"/>
      <c r="X388" s="80"/>
      <c r="Y388" s="80"/>
      <c r="Z388" s="80"/>
      <c r="AA388" s="80"/>
      <c r="AB388" s="80"/>
      <c r="AC388" s="80"/>
      <c r="AD388" s="80"/>
      <c r="AE388" s="80"/>
      <c r="AF388" s="80"/>
      <c r="AG388" s="80"/>
      <c r="AH388" s="80"/>
      <c r="AI388" s="80"/>
      <c r="AJ388" s="80"/>
      <c r="AK388" s="80"/>
      <c r="AL388" s="80"/>
      <c r="AU388" s="80"/>
      <c r="AY388" s="80"/>
      <c r="AZ388" s="80"/>
      <c r="BA388" s="80"/>
      <c r="BB388" s="81"/>
      <c r="BC388" s="81"/>
      <c r="BD388" s="81"/>
      <c r="BE388" s="81"/>
      <c r="BF388" s="81"/>
      <c r="BG388" s="81"/>
      <c r="BH388" s="81"/>
    </row>
    <row r="389" spans="2:60" ht="14" customHeight="1" x14ac:dyDescent="0.3">
      <c r="B389" s="81"/>
      <c r="H389" s="81"/>
      <c r="I389" s="81"/>
      <c r="J389" s="81"/>
      <c r="K389" s="81"/>
      <c r="L389" s="82"/>
      <c r="M389" s="81"/>
      <c r="N389" s="81"/>
      <c r="O389" s="81"/>
      <c r="P389" s="81"/>
      <c r="R389" s="81"/>
      <c r="S389" s="81"/>
      <c r="T389" s="80"/>
      <c r="U389" s="80"/>
      <c r="V389" s="80"/>
      <c r="W389" s="81"/>
      <c r="X389" s="80"/>
      <c r="Y389" s="80"/>
      <c r="Z389" s="80"/>
      <c r="AA389" s="80"/>
      <c r="AB389" s="80"/>
      <c r="AC389" s="80"/>
      <c r="AD389" s="80"/>
      <c r="AE389" s="80"/>
      <c r="AF389" s="80"/>
      <c r="AG389" s="80"/>
      <c r="AH389" s="80"/>
      <c r="AI389" s="80"/>
      <c r="AJ389" s="80"/>
      <c r="AK389" s="80"/>
      <c r="AL389" s="80"/>
      <c r="AU389" s="80"/>
      <c r="AY389" s="80"/>
      <c r="AZ389" s="80"/>
      <c r="BA389" s="80"/>
      <c r="BB389" s="81"/>
      <c r="BC389" s="81"/>
      <c r="BD389" s="81"/>
      <c r="BE389" s="81"/>
      <c r="BF389" s="81"/>
      <c r="BG389" s="81"/>
      <c r="BH389" s="81"/>
    </row>
    <row r="390" spans="2:60" ht="14" customHeight="1" x14ac:dyDescent="0.3">
      <c r="B390" s="81"/>
      <c r="H390" s="81"/>
      <c r="I390" s="81"/>
      <c r="J390" s="81"/>
      <c r="K390" s="81"/>
      <c r="L390" s="82"/>
      <c r="M390" s="81"/>
      <c r="N390" s="81"/>
      <c r="O390" s="81"/>
      <c r="P390" s="81"/>
      <c r="R390" s="81"/>
      <c r="S390" s="81"/>
      <c r="T390" s="80"/>
      <c r="U390" s="80"/>
      <c r="V390" s="80"/>
      <c r="W390" s="81"/>
      <c r="X390" s="80"/>
      <c r="Y390" s="80"/>
      <c r="Z390" s="80"/>
      <c r="AA390" s="80"/>
      <c r="AB390" s="80"/>
      <c r="AC390" s="80"/>
      <c r="AD390" s="80"/>
      <c r="AE390" s="80"/>
      <c r="AF390" s="80"/>
      <c r="AG390" s="80"/>
      <c r="AH390" s="80"/>
      <c r="AI390" s="80"/>
      <c r="AJ390" s="80"/>
      <c r="AK390" s="80"/>
      <c r="AL390" s="80"/>
      <c r="AU390" s="80"/>
      <c r="AY390" s="80"/>
      <c r="AZ390" s="80"/>
      <c r="BA390" s="80"/>
      <c r="BB390" s="81"/>
      <c r="BC390" s="81"/>
      <c r="BD390" s="81"/>
      <c r="BE390" s="81"/>
      <c r="BF390" s="81"/>
      <c r="BG390" s="81"/>
      <c r="BH390" s="81"/>
    </row>
    <row r="391" spans="2:60" ht="14" customHeight="1" x14ac:dyDescent="0.3">
      <c r="B391" s="81"/>
      <c r="H391" s="81"/>
      <c r="I391" s="81"/>
      <c r="J391" s="81"/>
      <c r="K391" s="81"/>
      <c r="L391" s="82"/>
      <c r="M391" s="81"/>
      <c r="N391" s="81"/>
      <c r="O391" s="81"/>
      <c r="P391" s="81"/>
      <c r="R391" s="81"/>
      <c r="S391" s="81"/>
      <c r="T391" s="80"/>
      <c r="U391" s="80"/>
      <c r="V391" s="80"/>
      <c r="W391" s="81"/>
      <c r="X391" s="80"/>
      <c r="Y391" s="80"/>
      <c r="Z391" s="80"/>
      <c r="AA391" s="80"/>
      <c r="AB391" s="80"/>
      <c r="AC391" s="80"/>
      <c r="AD391" s="80"/>
      <c r="AE391" s="80"/>
      <c r="AF391" s="80"/>
      <c r="AG391" s="80"/>
      <c r="AH391" s="80"/>
      <c r="AI391" s="80"/>
      <c r="AJ391" s="80"/>
      <c r="AK391" s="80"/>
      <c r="AL391" s="80"/>
      <c r="AU391" s="80"/>
      <c r="AY391" s="80"/>
      <c r="AZ391" s="80"/>
      <c r="BA391" s="80"/>
      <c r="BB391" s="81"/>
      <c r="BC391" s="81"/>
      <c r="BD391" s="81"/>
      <c r="BE391" s="81"/>
      <c r="BF391" s="81"/>
      <c r="BG391" s="81"/>
      <c r="BH391" s="81"/>
    </row>
    <row r="392" spans="2:60" ht="14" customHeight="1" x14ac:dyDescent="0.3">
      <c r="B392" s="81"/>
      <c r="H392" s="81"/>
      <c r="I392" s="81"/>
      <c r="J392" s="81"/>
      <c r="K392" s="81"/>
      <c r="L392" s="82"/>
      <c r="M392" s="81"/>
      <c r="N392" s="81"/>
      <c r="O392" s="81"/>
      <c r="P392" s="81"/>
      <c r="R392" s="81"/>
      <c r="S392" s="81"/>
      <c r="T392" s="80"/>
      <c r="U392" s="80"/>
      <c r="V392" s="80"/>
      <c r="W392" s="81"/>
      <c r="X392" s="80"/>
      <c r="Y392" s="80"/>
      <c r="Z392" s="80"/>
      <c r="AA392" s="80"/>
      <c r="AB392" s="80"/>
      <c r="AC392" s="80"/>
      <c r="AD392" s="80"/>
      <c r="AE392" s="80"/>
      <c r="AF392" s="80"/>
      <c r="AG392" s="80"/>
      <c r="AH392" s="80"/>
      <c r="AI392" s="80"/>
      <c r="AJ392" s="80"/>
      <c r="AK392" s="80"/>
      <c r="AL392" s="80"/>
      <c r="AU392" s="80"/>
      <c r="AY392" s="80"/>
      <c r="AZ392" s="80"/>
      <c r="BA392" s="80"/>
      <c r="BB392" s="81"/>
      <c r="BC392" s="81"/>
      <c r="BD392" s="81"/>
      <c r="BE392" s="81"/>
      <c r="BF392" s="81"/>
      <c r="BG392" s="81"/>
      <c r="BH392" s="81"/>
    </row>
    <row r="393" spans="2:60" ht="14" customHeight="1" x14ac:dyDescent="0.3">
      <c r="B393" s="81"/>
      <c r="H393" s="81"/>
      <c r="I393" s="81"/>
      <c r="J393" s="81"/>
      <c r="K393" s="81"/>
      <c r="L393" s="82"/>
      <c r="M393" s="81"/>
      <c r="N393" s="81"/>
      <c r="O393" s="81"/>
      <c r="P393" s="81"/>
      <c r="R393" s="81"/>
      <c r="S393" s="81"/>
      <c r="T393" s="80"/>
      <c r="U393" s="80"/>
      <c r="V393" s="80"/>
      <c r="W393" s="81"/>
      <c r="X393" s="80"/>
      <c r="Y393" s="80"/>
      <c r="Z393" s="80"/>
      <c r="AA393" s="80"/>
      <c r="AB393" s="80"/>
      <c r="AC393" s="80"/>
      <c r="AD393" s="80"/>
      <c r="AE393" s="80"/>
      <c r="AF393" s="80"/>
      <c r="AG393" s="80"/>
      <c r="AH393" s="80"/>
      <c r="AI393" s="80"/>
      <c r="AJ393" s="80"/>
      <c r="AK393" s="80"/>
      <c r="AL393" s="80"/>
      <c r="AU393" s="80"/>
      <c r="AY393" s="80"/>
      <c r="AZ393" s="80"/>
      <c r="BA393" s="80"/>
      <c r="BB393" s="81"/>
      <c r="BC393" s="81"/>
      <c r="BD393" s="81"/>
      <c r="BE393" s="81"/>
      <c r="BF393" s="81"/>
      <c r="BG393" s="81"/>
      <c r="BH393" s="81"/>
    </row>
    <row r="394" spans="2:60" ht="14" customHeight="1" x14ac:dyDescent="0.3">
      <c r="B394" s="81"/>
      <c r="H394" s="81"/>
      <c r="I394" s="81"/>
      <c r="J394" s="81"/>
      <c r="K394" s="81"/>
      <c r="L394" s="82"/>
      <c r="M394" s="81"/>
      <c r="N394" s="81"/>
      <c r="O394" s="81"/>
      <c r="P394" s="81"/>
      <c r="R394" s="81"/>
      <c r="S394" s="81"/>
      <c r="T394" s="80"/>
      <c r="U394" s="80"/>
      <c r="V394" s="80"/>
      <c r="W394" s="81"/>
      <c r="X394" s="80"/>
      <c r="Y394" s="80"/>
      <c r="Z394" s="80"/>
      <c r="AA394" s="80"/>
      <c r="AB394" s="80"/>
      <c r="AC394" s="80"/>
      <c r="AD394" s="80"/>
      <c r="AE394" s="80"/>
      <c r="AF394" s="80"/>
      <c r="AG394" s="80"/>
      <c r="AH394" s="80"/>
      <c r="AI394" s="80"/>
      <c r="AJ394" s="80"/>
      <c r="AK394" s="80"/>
      <c r="AL394" s="80"/>
      <c r="AU394" s="80"/>
      <c r="AY394" s="80"/>
      <c r="AZ394" s="80"/>
      <c r="BA394" s="80"/>
      <c r="BB394" s="81"/>
      <c r="BC394" s="81"/>
      <c r="BD394" s="81"/>
      <c r="BE394" s="81"/>
      <c r="BF394" s="81"/>
      <c r="BG394" s="81"/>
      <c r="BH394" s="81"/>
    </row>
    <row r="395" spans="2:60" ht="14" customHeight="1" x14ac:dyDescent="0.3">
      <c r="B395" s="81"/>
      <c r="H395" s="81"/>
      <c r="I395" s="81"/>
      <c r="J395" s="81"/>
      <c r="K395" s="81"/>
      <c r="L395" s="82"/>
      <c r="M395" s="81"/>
      <c r="N395" s="81"/>
      <c r="O395" s="81"/>
      <c r="P395" s="81"/>
      <c r="R395" s="81"/>
      <c r="S395" s="81"/>
      <c r="T395" s="80"/>
      <c r="U395" s="80"/>
      <c r="V395" s="80"/>
      <c r="W395" s="81"/>
      <c r="X395" s="80"/>
      <c r="Y395" s="80"/>
      <c r="Z395" s="80"/>
      <c r="AA395" s="80"/>
      <c r="AB395" s="80"/>
      <c r="AC395" s="80"/>
      <c r="AD395" s="80"/>
      <c r="AE395" s="80"/>
      <c r="AF395" s="80"/>
      <c r="AG395" s="80"/>
      <c r="AH395" s="80"/>
      <c r="AI395" s="80"/>
      <c r="AJ395" s="80"/>
      <c r="AK395" s="80"/>
      <c r="AL395" s="80"/>
      <c r="AU395" s="80"/>
      <c r="AY395" s="80"/>
      <c r="AZ395" s="80"/>
      <c r="BA395" s="80"/>
      <c r="BB395" s="81"/>
      <c r="BC395" s="81"/>
      <c r="BD395" s="81"/>
      <c r="BE395" s="81"/>
      <c r="BF395" s="81"/>
      <c r="BG395" s="81"/>
      <c r="BH395" s="81"/>
    </row>
    <row r="396" spans="2:60" ht="14" customHeight="1" x14ac:dyDescent="0.3">
      <c r="B396" s="81"/>
      <c r="H396" s="81"/>
      <c r="I396" s="81"/>
      <c r="J396" s="81"/>
      <c r="K396" s="81"/>
      <c r="L396" s="82"/>
      <c r="M396" s="81"/>
      <c r="N396" s="81"/>
      <c r="O396" s="81"/>
      <c r="P396" s="81"/>
      <c r="R396" s="81"/>
      <c r="S396" s="81"/>
      <c r="T396" s="80"/>
      <c r="U396" s="80"/>
      <c r="V396" s="80"/>
      <c r="W396" s="81"/>
      <c r="X396" s="80"/>
      <c r="Y396" s="80"/>
      <c r="Z396" s="80"/>
      <c r="AA396" s="80"/>
      <c r="AB396" s="80"/>
      <c r="AC396" s="80"/>
      <c r="AD396" s="80"/>
      <c r="AE396" s="80"/>
      <c r="AF396" s="80"/>
      <c r="AG396" s="80"/>
      <c r="AH396" s="80"/>
      <c r="AI396" s="80"/>
      <c r="AJ396" s="80"/>
      <c r="AK396" s="80"/>
      <c r="AL396" s="80"/>
      <c r="AU396" s="80"/>
      <c r="AY396" s="80"/>
      <c r="AZ396" s="80"/>
      <c r="BA396" s="80"/>
      <c r="BB396" s="81"/>
      <c r="BC396" s="81"/>
      <c r="BD396" s="81"/>
      <c r="BE396" s="81"/>
      <c r="BF396" s="81"/>
      <c r="BG396" s="81"/>
      <c r="BH396" s="81"/>
    </row>
    <row r="397" spans="2:60" ht="14" customHeight="1" x14ac:dyDescent="0.3">
      <c r="B397" s="81"/>
      <c r="H397" s="81"/>
      <c r="I397" s="81"/>
      <c r="J397" s="81"/>
      <c r="K397" s="81"/>
      <c r="L397" s="82"/>
      <c r="M397" s="81"/>
      <c r="N397" s="81"/>
      <c r="O397" s="81"/>
      <c r="P397" s="81"/>
      <c r="R397" s="81"/>
      <c r="S397" s="81"/>
      <c r="T397" s="80"/>
      <c r="U397" s="80"/>
      <c r="V397" s="80"/>
      <c r="W397" s="81"/>
      <c r="X397" s="80"/>
      <c r="Y397" s="80"/>
      <c r="Z397" s="80"/>
      <c r="AA397" s="80"/>
      <c r="AB397" s="80"/>
      <c r="AC397" s="80"/>
      <c r="AD397" s="80"/>
      <c r="AE397" s="80"/>
      <c r="AF397" s="80"/>
      <c r="AG397" s="80"/>
      <c r="AH397" s="80"/>
      <c r="AI397" s="80"/>
      <c r="AJ397" s="80"/>
      <c r="AK397" s="80"/>
      <c r="AL397" s="80"/>
      <c r="AU397" s="80"/>
      <c r="AY397" s="80"/>
      <c r="AZ397" s="80"/>
      <c r="BA397" s="80"/>
      <c r="BB397" s="81"/>
      <c r="BC397" s="81"/>
      <c r="BD397" s="81"/>
      <c r="BE397" s="81"/>
      <c r="BF397" s="81"/>
      <c r="BG397" s="81"/>
      <c r="BH397" s="81"/>
    </row>
    <row r="398" spans="2:60" ht="14" customHeight="1" x14ac:dyDescent="0.3">
      <c r="B398" s="81"/>
      <c r="H398" s="81"/>
      <c r="I398" s="81"/>
      <c r="J398" s="81"/>
      <c r="K398" s="81"/>
      <c r="L398" s="82"/>
      <c r="M398" s="81"/>
      <c r="N398" s="81"/>
      <c r="O398" s="81"/>
      <c r="P398" s="81"/>
      <c r="R398" s="81"/>
      <c r="S398" s="81"/>
      <c r="T398" s="80"/>
      <c r="U398" s="80"/>
      <c r="V398" s="80"/>
      <c r="W398" s="81"/>
      <c r="X398" s="80"/>
      <c r="Y398" s="80"/>
      <c r="Z398" s="80"/>
      <c r="AA398" s="80"/>
      <c r="AB398" s="80"/>
      <c r="AC398" s="80"/>
      <c r="AD398" s="80"/>
      <c r="AE398" s="80"/>
      <c r="AF398" s="80"/>
      <c r="AG398" s="80"/>
      <c r="AH398" s="80"/>
      <c r="AI398" s="80"/>
      <c r="AJ398" s="80"/>
      <c r="AK398" s="80"/>
      <c r="AL398" s="80"/>
      <c r="AU398" s="80"/>
      <c r="AY398" s="80"/>
      <c r="AZ398" s="80"/>
      <c r="BA398" s="80"/>
      <c r="BB398" s="81"/>
      <c r="BC398" s="81"/>
      <c r="BD398" s="81"/>
      <c r="BE398" s="81"/>
      <c r="BF398" s="81"/>
      <c r="BG398" s="81"/>
      <c r="BH398" s="81"/>
    </row>
    <row r="399" spans="2:60" ht="14" customHeight="1" x14ac:dyDescent="0.3">
      <c r="B399" s="81"/>
      <c r="H399" s="81"/>
      <c r="I399" s="81"/>
      <c r="J399" s="81"/>
      <c r="K399" s="81"/>
      <c r="L399" s="82"/>
      <c r="M399" s="81"/>
      <c r="N399" s="81"/>
      <c r="O399" s="81"/>
      <c r="P399" s="81"/>
      <c r="R399" s="81"/>
      <c r="S399" s="81"/>
      <c r="T399" s="80"/>
      <c r="U399" s="80"/>
      <c r="V399" s="80"/>
      <c r="W399" s="81"/>
      <c r="X399" s="80"/>
      <c r="Y399" s="80"/>
      <c r="Z399" s="80"/>
      <c r="AA399" s="80"/>
      <c r="AB399" s="80"/>
      <c r="AC399" s="80"/>
      <c r="AD399" s="80"/>
      <c r="AE399" s="80"/>
      <c r="AF399" s="80"/>
      <c r="AG399" s="80"/>
      <c r="AH399" s="80"/>
      <c r="AI399" s="80"/>
      <c r="AJ399" s="80"/>
      <c r="AK399" s="80"/>
      <c r="AL399" s="80"/>
      <c r="AU399" s="80"/>
      <c r="AY399" s="80"/>
      <c r="AZ399" s="80"/>
      <c r="BA399" s="80"/>
      <c r="BB399" s="81"/>
      <c r="BC399" s="81"/>
      <c r="BD399" s="81"/>
      <c r="BE399" s="81"/>
      <c r="BF399" s="81"/>
      <c r="BG399" s="81"/>
      <c r="BH399" s="81"/>
    </row>
    <row r="400" spans="2:60" ht="14" customHeight="1" x14ac:dyDescent="0.3">
      <c r="B400" s="81"/>
      <c r="H400" s="81"/>
      <c r="I400" s="81"/>
      <c r="J400" s="81"/>
      <c r="K400" s="81"/>
      <c r="L400" s="82"/>
      <c r="M400" s="81"/>
      <c r="N400" s="81"/>
      <c r="O400" s="81"/>
      <c r="P400" s="81"/>
      <c r="R400" s="81"/>
      <c r="S400" s="81"/>
      <c r="T400" s="80"/>
      <c r="U400" s="80"/>
      <c r="V400" s="80"/>
      <c r="W400" s="81"/>
      <c r="X400" s="80"/>
      <c r="Y400" s="80"/>
      <c r="Z400" s="80"/>
      <c r="AA400" s="80"/>
      <c r="AB400" s="80"/>
      <c r="AC400" s="80"/>
      <c r="AD400" s="80"/>
      <c r="AE400" s="80"/>
      <c r="AF400" s="80"/>
      <c r="AG400" s="80"/>
      <c r="AH400" s="80"/>
      <c r="AI400" s="80"/>
      <c r="AJ400" s="80"/>
      <c r="AK400" s="80"/>
      <c r="AL400" s="80"/>
      <c r="AU400" s="80"/>
      <c r="AY400" s="80"/>
      <c r="AZ400" s="80"/>
      <c r="BA400" s="80"/>
      <c r="BB400" s="81"/>
      <c r="BC400" s="81"/>
      <c r="BD400" s="81"/>
      <c r="BE400" s="81"/>
      <c r="BF400" s="81"/>
      <c r="BG400" s="81"/>
      <c r="BH400" s="81"/>
    </row>
    <row r="401" spans="2:60" ht="14" customHeight="1" x14ac:dyDescent="0.3">
      <c r="B401" s="81"/>
      <c r="H401" s="81"/>
      <c r="I401" s="81"/>
      <c r="J401" s="81"/>
      <c r="K401" s="81"/>
      <c r="L401" s="82"/>
      <c r="M401" s="81"/>
      <c r="N401" s="81"/>
      <c r="O401" s="81"/>
      <c r="P401" s="81"/>
      <c r="R401" s="81"/>
      <c r="S401" s="81"/>
      <c r="T401" s="80"/>
      <c r="U401" s="80"/>
      <c r="V401" s="80"/>
      <c r="W401" s="81"/>
      <c r="X401" s="80"/>
      <c r="Y401" s="80"/>
      <c r="Z401" s="80"/>
      <c r="AA401" s="80"/>
      <c r="AB401" s="80"/>
      <c r="AC401" s="80"/>
      <c r="AD401" s="80"/>
      <c r="AE401" s="80"/>
      <c r="AF401" s="80"/>
      <c r="AG401" s="80"/>
      <c r="AH401" s="80"/>
      <c r="AI401" s="80"/>
      <c r="AJ401" s="80"/>
      <c r="AK401" s="80"/>
      <c r="AL401" s="80"/>
      <c r="AU401" s="80"/>
      <c r="AY401" s="80"/>
      <c r="AZ401" s="80"/>
      <c r="BA401" s="80"/>
      <c r="BB401" s="81"/>
      <c r="BC401" s="81"/>
      <c r="BD401" s="81"/>
      <c r="BE401" s="81"/>
      <c r="BF401" s="81"/>
      <c r="BG401" s="81"/>
      <c r="BH401" s="81"/>
    </row>
    <row r="402" spans="2:60" ht="14" customHeight="1" x14ac:dyDescent="0.3">
      <c r="B402" s="81"/>
      <c r="H402" s="81"/>
      <c r="I402" s="81"/>
      <c r="J402" s="81"/>
      <c r="K402" s="81"/>
      <c r="L402" s="82"/>
      <c r="M402" s="81"/>
      <c r="N402" s="81"/>
      <c r="O402" s="81"/>
      <c r="P402" s="81"/>
      <c r="R402" s="81"/>
      <c r="S402" s="81"/>
      <c r="T402" s="80"/>
      <c r="U402" s="80"/>
      <c r="V402" s="80"/>
      <c r="W402" s="81"/>
      <c r="X402" s="80"/>
      <c r="Y402" s="80"/>
      <c r="Z402" s="80"/>
      <c r="AA402" s="80"/>
      <c r="AB402" s="80"/>
      <c r="AC402" s="80"/>
      <c r="AD402" s="80"/>
      <c r="AE402" s="80"/>
      <c r="AF402" s="80"/>
      <c r="AG402" s="80"/>
      <c r="AH402" s="80"/>
      <c r="AI402" s="80"/>
      <c r="AJ402" s="80"/>
      <c r="AK402" s="80"/>
      <c r="AL402" s="80"/>
      <c r="AU402" s="80"/>
      <c r="AY402" s="80"/>
      <c r="AZ402" s="80"/>
      <c r="BA402" s="80"/>
      <c r="BB402" s="81"/>
      <c r="BC402" s="81"/>
      <c r="BD402" s="81"/>
      <c r="BE402" s="81"/>
      <c r="BF402" s="81"/>
      <c r="BG402" s="81"/>
      <c r="BH402" s="81"/>
    </row>
    <row r="403" spans="2:60" ht="14" customHeight="1" x14ac:dyDescent="0.3">
      <c r="B403" s="81"/>
      <c r="H403" s="81"/>
      <c r="I403" s="81"/>
      <c r="J403" s="81"/>
      <c r="K403" s="81"/>
      <c r="L403" s="82"/>
      <c r="M403" s="81"/>
      <c r="N403" s="81"/>
      <c r="O403" s="81"/>
      <c r="P403" s="81"/>
      <c r="R403" s="81"/>
      <c r="S403" s="81"/>
      <c r="T403" s="80"/>
      <c r="U403" s="80"/>
      <c r="V403" s="80"/>
      <c r="W403" s="81"/>
      <c r="X403" s="80"/>
      <c r="Y403" s="80"/>
      <c r="Z403" s="80"/>
      <c r="AA403" s="80"/>
      <c r="AB403" s="80"/>
      <c r="AC403" s="80"/>
      <c r="AD403" s="80"/>
      <c r="AE403" s="80"/>
      <c r="AF403" s="80"/>
      <c r="AG403" s="80"/>
      <c r="AH403" s="80"/>
      <c r="AI403" s="80"/>
      <c r="AJ403" s="80"/>
      <c r="AK403" s="80"/>
      <c r="AL403" s="80"/>
      <c r="AU403" s="80"/>
      <c r="AY403" s="80"/>
      <c r="AZ403" s="80"/>
      <c r="BA403" s="80"/>
      <c r="BB403" s="81"/>
      <c r="BC403" s="81"/>
      <c r="BD403" s="81"/>
      <c r="BE403" s="81"/>
      <c r="BF403" s="81"/>
      <c r="BG403" s="81"/>
      <c r="BH403" s="81"/>
    </row>
    <row r="404" spans="2:60" ht="14" customHeight="1" x14ac:dyDescent="0.3">
      <c r="B404" s="81"/>
      <c r="H404" s="81"/>
      <c r="I404" s="81"/>
      <c r="J404" s="81"/>
      <c r="K404" s="81"/>
      <c r="L404" s="82"/>
      <c r="M404" s="81"/>
      <c r="N404" s="81"/>
      <c r="O404" s="81"/>
      <c r="P404" s="81"/>
      <c r="R404" s="81"/>
      <c r="S404" s="81"/>
      <c r="T404" s="80"/>
      <c r="U404" s="80"/>
      <c r="V404" s="80"/>
      <c r="W404" s="81"/>
      <c r="X404" s="80"/>
      <c r="Y404" s="80"/>
      <c r="Z404" s="80"/>
      <c r="AA404" s="80"/>
      <c r="AB404" s="80"/>
      <c r="AC404" s="80"/>
      <c r="AD404" s="80"/>
      <c r="AE404" s="80"/>
      <c r="AF404" s="80"/>
      <c r="AG404" s="80"/>
      <c r="AH404" s="80"/>
      <c r="AI404" s="80"/>
      <c r="AJ404" s="80"/>
      <c r="AK404" s="80"/>
      <c r="AL404" s="80"/>
      <c r="AU404" s="80"/>
      <c r="AY404" s="80"/>
      <c r="AZ404" s="80"/>
      <c r="BA404" s="80"/>
      <c r="BB404" s="81"/>
      <c r="BC404" s="81"/>
      <c r="BD404" s="81"/>
      <c r="BE404" s="81"/>
      <c r="BF404" s="81"/>
      <c r="BG404" s="81"/>
      <c r="BH404" s="81"/>
    </row>
    <row r="405" spans="2:60" ht="14" customHeight="1" x14ac:dyDescent="0.3">
      <c r="B405" s="81"/>
      <c r="H405" s="81"/>
      <c r="I405" s="81"/>
      <c r="J405" s="81"/>
      <c r="K405" s="81"/>
      <c r="L405" s="82"/>
      <c r="M405" s="81"/>
      <c r="N405" s="81"/>
      <c r="O405" s="81"/>
      <c r="P405" s="81"/>
      <c r="R405" s="81"/>
      <c r="S405" s="81"/>
      <c r="T405" s="80"/>
      <c r="U405" s="80"/>
      <c r="V405" s="80"/>
      <c r="W405" s="81"/>
      <c r="X405" s="80"/>
      <c r="Y405" s="80"/>
      <c r="Z405" s="80"/>
      <c r="AA405" s="80"/>
      <c r="AB405" s="80"/>
      <c r="AC405" s="80"/>
      <c r="AD405" s="80"/>
      <c r="AE405" s="80"/>
      <c r="AF405" s="80"/>
      <c r="AG405" s="80"/>
      <c r="AH405" s="80"/>
      <c r="AI405" s="80"/>
      <c r="AJ405" s="80"/>
      <c r="AK405" s="80"/>
      <c r="AL405" s="80"/>
      <c r="AU405" s="80"/>
      <c r="AY405" s="80"/>
      <c r="AZ405" s="80"/>
      <c r="BA405" s="80"/>
      <c r="BB405" s="81"/>
      <c r="BC405" s="81"/>
      <c r="BD405" s="81"/>
      <c r="BE405" s="81"/>
      <c r="BF405" s="81"/>
      <c r="BG405" s="81"/>
      <c r="BH405" s="81"/>
    </row>
    <row r="406" spans="2:60" ht="14" customHeight="1" x14ac:dyDescent="0.3">
      <c r="B406" s="81"/>
      <c r="H406" s="81"/>
      <c r="I406" s="81"/>
      <c r="J406" s="81"/>
      <c r="K406" s="81"/>
      <c r="L406" s="82"/>
      <c r="M406" s="81"/>
      <c r="N406" s="81"/>
      <c r="O406" s="81"/>
      <c r="P406" s="81"/>
      <c r="R406" s="81"/>
      <c r="S406" s="81"/>
      <c r="T406" s="80"/>
      <c r="U406" s="80"/>
      <c r="V406" s="80"/>
      <c r="W406" s="81"/>
      <c r="X406" s="80"/>
      <c r="Y406" s="80"/>
      <c r="Z406" s="80"/>
      <c r="AA406" s="80"/>
      <c r="AB406" s="80"/>
      <c r="AC406" s="80"/>
      <c r="AD406" s="80"/>
      <c r="AE406" s="80"/>
      <c r="AF406" s="80"/>
      <c r="AG406" s="80"/>
      <c r="AH406" s="80"/>
      <c r="AI406" s="80"/>
      <c r="AJ406" s="80"/>
      <c r="AK406" s="80"/>
      <c r="AL406" s="80"/>
      <c r="AU406" s="80"/>
      <c r="AY406" s="80"/>
      <c r="AZ406" s="80"/>
      <c r="BA406" s="80"/>
      <c r="BB406" s="81"/>
      <c r="BC406" s="81"/>
      <c r="BD406" s="81"/>
      <c r="BE406" s="81"/>
      <c r="BF406" s="81"/>
      <c r="BG406" s="81"/>
      <c r="BH406" s="81"/>
    </row>
    <row r="407" spans="2:60" ht="14" customHeight="1" x14ac:dyDescent="0.3">
      <c r="B407" s="81"/>
      <c r="H407" s="81"/>
      <c r="I407" s="81"/>
      <c r="J407" s="81"/>
      <c r="K407" s="81"/>
      <c r="L407" s="82"/>
      <c r="M407" s="81"/>
      <c r="N407" s="81"/>
      <c r="O407" s="81"/>
      <c r="P407" s="81"/>
      <c r="R407" s="81"/>
      <c r="S407" s="81"/>
      <c r="T407" s="80"/>
      <c r="U407" s="80"/>
      <c r="V407" s="80"/>
      <c r="W407" s="81"/>
      <c r="X407" s="80"/>
      <c r="Y407" s="80"/>
      <c r="Z407" s="80"/>
      <c r="AA407" s="80"/>
      <c r="AB407" s="80"/>
      <c r="AC407" s="80"/>
      <c r="AD407" s="80"/>
      <c r="AE407" s="80"/>
      <c r="AF407" s="80"/>
      <c r="AG407" s="80"/>
      <c r="AH407" s="80"/>
      <c r="AI407" s="80"/>
      <c r="AJ407" s="80"/>
      <c r="AK407" s="80"/>
      <c r="AL407" s="80"/>
      <c r="AU407" s="80"/>
      <c r="AY407" s="80"/>
      <c r="AZ407" s="80"/>
      <c r="BA407" s="80"/>
      <c r="BB407" s="81"/>
      <c r="BC407" s="81"/>
      <c r="BD407" s="81"/>
      <c r="BE407" s="81"/>
      <c r="BF407" s="81"/>
      <c r="BG407" s="81"/>
      <c r="BH407" s="81"/>
    </row>
    <row r="408" spans="2:60" ht="14" customHeight="1" x14ac:dyDescent="0.3">
      <c r="B408" s="81"/>
      <c r="H408" s="81"/>
      <c r="I408" s="81"/>
      <c r="J408" s="81"/>
      <c r="K408" s="81"/>
      <c r="L408" s="82"/>
      <c r="M408" s="81"/>
      <c r="N408" s="81"/>
      <c r="O408" s="81"/>
      <c r="P408" s="81"/>
      <c r="R408" s="81"/>
      <c r="S408" s="81"/>
      <c r="T408" s="80"/>
      <c r="U408" s="80"/>
      <c r="V408" s="80"/>
      <c r="W408" s="81"/>
      <c r="X408" s="80"/>
      <c r="Y408" s="80"/>
      <c r="Z408" s="80"/>
      <c r="AA408" s="80"/>
      <c r="AB408" s="80"/>
      <c r="AC408" s="80"/>
      <c r="AD408" s="80"/>
      <c r="AE408" s="80"/>
      <c r="AF408" s="80"/>
      <c r="AG408" s="80"/>
      <c r="AH408" s="80"/>
      <c r="AI408" s="80"/>
      <c r="AJ408" s="80"/>
      <c r="AK408" s="80"/>
      <c r="AL408" s="80"/>
      <c r="AU408" s="80"/>
      <c r="AY408" s="80"/>
      <c r="AZ408" s="80"/>
      <c r="BA408" s="80"/>
      <c r="BB408" s="81"/>
      <c r="BC408" s="81"/>
      <c r="BD408" s="81"/>
      <c r="BE408" s="81"/>
      <c r="BF408" s="81"/>
      <c r="BG408" s="81"/>
      <c r="BH408" s="81"/>
    </row>
    <row r="409" spans="2:60" ht="14" customHeight="1" x14ac:dyDescent="0.3">
      <c r="B409" s="81"/>
      <c r="H409" s="81"/>
      <c r="I409" s="81"/>
      <c r="J409" s="81"/>
      <c r="K409" s="81"/>
      <c r="L409" s="82"/>
      <c r="M409" s="81"/>
      <c r="N409" s="81"/>
      <c r="O409" s="81"/>
      <c r="P409" s="81"/>
      <c r="R409" s="81"/>
      <c r="S409" s="81"/>
      <c r="T409" s="80"/>
      <c r="U409" s="80"/>
      <c r="V409" s="80"/>
      <c r="W409" s="81"/>
      <c r="X409" s="80"/>
      <c r="Y409" s="80"/>
      <c r="Z409" s="80"/>
      <c r="AA409" s="80"/>
      <c r="AB409" s="80"/>
      <c r="AC409" s="80"/>
      <c r="AD409" s="80"/>
      <c r="AE409" s="80"/>
      <c r="AF409" s="80"/>
      <c r="AG409" s="80"/>
      <c r="AH409" s="80"/>
      <c r="AI409" s="80"/>
      <c r="AJ409" s="80"/>
      <c r="AK409" s="80"/>
      <c r="AL409" s="80"/>
      <c r="AU409" s="80"/>
      <c r="AY409" s="80"/>
      <c r="AZ409" s="80"/>
      <c r="BA409" s="80"/>
      <c r="BB409" s="81"/>
      <c r="BC409" s="81"/>
      <c r="BD409" s="81"/>
      <c r="BE409" s="81"/>
      <c r="BF409" s="81"/>
      <c r="BG409" s="81"/>
      <c r="BH409" s="81"/>
    </row>
    <row r="410" spans="2:60" ht="14" customHeight="1" x14ac:dyDescent="0.3">
      <c r="B410" s="81"/>
      <c r="H410" s="81"/>
      <c r="I410" s="81"/>
      <c r="J410" s="81"/>
      <c r="K410" s="81"/>
      <c r="L410" s="82"/>
      <c r="M410" s="81"/>
      <c r="N410" s="81"/>
      <c r="O410" s="81"/>
      <c r="P410" s="81"/>
      <c r="R410" s="81"/>
      <c r="S410" s="81"/>
      <c r="T410" s="80"/>
      <c r="U410" s="80"/>
      <c r="V410" s="80"/>
      <c r="W410" s="81"/>
      <c r="X410" s="80"/>
      <c r="Y410" s="80"/>
      <c r="Z410" s="80"/>
      <c r="AA410" s="80"/>
      <c r="AB410" s="80"/>
      <c r="AC410" s="80"/>
      <c r="AD410" s="80"/>
      <c r="AE410" s="80"/>
      <c r="AF410" s="80"/>
      <c r="AG410" s="80"/>
      <c r="AH410" s="80"/>
      <c r="AI410" s="80"/>
      <c r="AJ410" s="80"/>
      <c r="AK410" s="80"/>
      <c r="AL410" s="80"/>
      <c r="AU410" s="80"/>
      <c r="AY410" s="80"/>
      <c r="AZ410" s="80"/>
      <c r="BA410" s="80"/>
      <c r="BB410" s="81"/>
      <c r="BC410" s="81"/>
      <c r="BD410" s="81"/>
      <c r="BE410" s="81"/>
      <c r="BF410" s="81"/>
      <c r="BG410" s="81"/>
      <c r="BH410" s="81"/>
    </row>
    <row r="411" spans="2:60" ht="14" customHeight="1" x14ac:dyDescent="0.3">
      <c r="B411" s="81"/>
      <c r="H411" s="81"/>
      <c r="I411" s="81"/>
      <c r="J411" s="81"/>
      <c r="K411" s="81"/>
      <c r="L411" s="82"/>
      <c r="M411" s="81"/>
      <c r="N411" s="81"/>
      <c r="O411" s="81"/>
      <c r="P411" s="81"/>
      <c r="R411" s="81"/>
      <c r="S411" s="81"/>
      <c r="T411" s="80"/>
      <c r="U411" s="80"/>
      <c r="V411" s="80"/>
      <c r="W411" s="81"/>
      <c r="X411" s="80"/>
      <c r="Y411" s="80"/>
      <c r="Z411" s="80"/>
      <c r="AA411" s="80"/>
      <c r="AB411" s="80"/>
      <c r="AC411" s="80"/>
      <c r="AD411" s="80"/>
      <c r="AE411" s="80"/>
      <c r="AF411" s="80"/>
      <c r="AG411" s="80"/>
      <c r="AH411" s="80"/>
      <c r="AI411" s="80"/>
      <c r="AJ411" s="80"/>
      <c r="AK411" s="80"/>
      <c r="AL411" s="80"/>
      <c r="AU411" s="80"/>
      <c r="AY411" s="80"/>
      <c r="AZ411" s="80"/>
      <c r="BA411" s="80"/>
      <c r="BB411" s="81"/>
      <c r="BC411" s="81"/>
      <c r="BD411" s="81"/>
      <c r="BE411" s="81"/>
      <c r="BF411" s="81"/>
      <c r="BG411" s="81"/>
      <c r="BH411" s="81"/>
    </row>
    <row r="412" spans="2:60" ht="14" customHeight="1" x14ac:dyDescent="0.3">
      <c r="B412" s="81"/>
      <c r="H412" s="81"/>
      <c r="I412" s="81"/>
      <c r="J412" s="81"/>
      <c r="K412" s="81"/>
      <c r="L412" s="82"/>
      <c r="M412" s="81"/>
      <c r="N412" s="81"/>
      <c r="O412" s="81"/>
      <c r="P412" s="81"/>
      <c r="R412" s="81"/>
      <c r="S412" s="81"/>
      <c r="T412" s="80"/>
      <c r="U412" s="80"/>
      <c r="V412" s="80"/>
      <c r="W412" s="81"/>
      <c r="X412" s="80"/>
      <c r="Y412" s="80"/>
      <c r="Z412" s="80"/>
      <c r="AA412" s="80"/>
      <c r="AB412" s="80"/>
      <c r="AC412" s="80"/>
      <c r="AD412" s="80"/>
      <c r="AE412" s="80"/>
      <c r="AF412" s="80"/>
      <c r="AG412" s="80"/>
      <c r="AH412" s="80"/>
      <c r="AI412" s="80"/>
      <c r="AJ412" s="80"/>
      <c r="AK412" s="80"/>
      <c r="AL412" s="80"/>
      <c r="AU412" s="80"/>
      <c r="AY412" s="80"/>
      <c r="AZ412" s="80"/>
      <c r="BA412" s="80"/>
      <c r="BB412" s="81"/>
      <c r="BC412" s="81"/>
      <c r="BD412" s="81"/>
      <c r="BE412" s="81"/>
      <c r="BF412" s="81"/>
      <c r="BG412" s="81"/>
      <c r="BH412" s="81"/>
    </row>
    <row r="413" spans="2:60" ht="14" customHeight="1" x14ac:dyDescent="0.3">
      <c r="B413" s="81"/>
      <c r="H413" s="81"/>
      <c r="I413" s="81"/>
      <c r="J413" s="81"/>
      <c r="K413" s="81"/>
      <c r="L413" s="82"/>
      <c r="M413" s="81"/>
      <c r="N413" s="81"/>
      <c r="O413" s="81"/>
      <c r="P413" s="81"/>
      <c r="R413" s="81"/>
      <c r="S413" s="81"/>
      <c r="T413" s="80"/>
      <c r="U413" s="80"/>
      <c r="V413" s="80"/>
      <c r="W413" s="81"/>
      <c r="X413" s="80"/>
      <c r="Y413" s="80"/>
      <c r="Z413" s="80"/>
      <c r="AA413" s="80"/>
      <c r="AB413" s="80"/>
      <c r="AC413" s="80"/>
      <c r="AD413" s="80"/>
      <c r="AE413" s="80"/>
      <c r="AF413" s="80"/>
      <c r="AG413" s="80"/>
      <c r="AH413" s="80"/>
      <c r="AI413" s="80"/>
      <c r="AJ413" s="80"/>
      <c r="AK413" s="80"/>
      <c r="AL413" s="80"/>
      <c r="AU413" s="80"/>
      <c r="AY413" s="80"/>
      <c r="AZ413" s="80"/>
      <c r="BA413" s="80"/>
      <c r="BB413" s="81"/>
      <c r="BC413" s="81"/>
      <c r="BD413" s="81"/>
      <c r="BE413" s="81"/>
      <c r="BF413" s="81"/>
      <c r="BG413" s="81"/>
      <c r="BH413" s="81"/>
    </row>
    <row r="414" spans="2:60" ht="14" customHeight="1" x14ac:dyDescent="0.3">
      <c r="B414" s="81"/>
      <c r="H414" s="81"/>
      <c r="I414" s="81"/>
      <c r="J414" s="81"/>
      <c r="K414" s="81"/>
      <c r="L414" s="82"/>
      <c r="M414" s="81"/>
      <c r="N414" s="81"/>
      <c r="O414" s="81"/>
      <c r="P414" s="81"/>
      <c r="R414" s="81"/>
      <c r="S414" s="81"/>
      <c r="T414" s="80"/>
      <c r="U414" s="80"/>
      <c r="V414" s="80"/>
      <c r="W414" s="81"/>
      <c r="X414" s="80"/>
      <c r="Y414" s="80"/>
      <c r="Z414" s="80"/>
      <c r="AA414" s="80"/>
      <c r="AB414" s="80"/>
      <c r="AC414" s="80"/>
      <c r="AD414" s="80"/>
      <c r="AE414" s="80"/>
      <c r="AF414" s="80"/>
      <c r="AG414" s="80"/>
      <c r="AH414" s="80"/>
      <c r="AI414" s="80"/>
      <c r="AJ414" s="80"/>
      <c r="AK414" s="80"/>
      <c r="AL414" s="80"/>
      <c r="AU414" s="80"/>
      <c r="AY414" s="80"/>
      <c r="AZ414" s="80"/>
      <c r="BA414" s="80"/>
      <c r="BB414" s="81"/>
      <c r="BC414" s="81"/>
      <c r="BD414" s="81"/>
      <c r="BE414" s="81"/>
      <c r="BF414" s="81"/>
      <c r="BG414" s="81"/>
      <c r="BH414" s="81"/>
    </row>
    <row r="415" spans="2:60" ht="14" customHeight="1" x14ac:dyDescent="0.3">
      <c r="B415" s="81"/>
      <c r="H415" s="81"/>
      <c r="I415" s="81"/>
      <c r="J415" s="81"/>
      <c r="K415" s="81"/>
      <c r="L415" s="82"/>
      <c r="M415" s="81"/>
      <c r="N415" s="81"/>
      <c r="O415" s="81"/>
      <c r="P415" s="81"/>
      <c r="R415" s="81"/>
      <c r="S415" s="81"/>
      <c r="T415" s="80"/>
      <c r="U415" s="80"/>
      <c r="V415" s="80"/>
      <c r="W415" s="81"/>
      <c r="X415" s="80"/>
      <c r="Y415" s="80"/>
      <c r="Z415" s="80"/>
      <c r="AA415" s="80"/>
      <c r="AB415" s="80"/>
      <c r="AC415" s="80"/>
      <c r="AD415" s="80"/>
      <c r="AE415" s="80"/>
      <c r="AF415" s="80"/>
      <c r="AG415" s="80"/>
      <c r="AH415" s="80"/>
      <c r="AI415" s="80"/>
      <c r="AJ415" s="80"/>
      <c r="AK415" s="80"/>
      <c r="AL415" s="80"/>
      <c r="AU415" s="80"/>
      <c r="AY415" s="80"/>
      <c r="AZ415" s="80"/>
      <c r="BA415" s="80"/>
      <c r="BB415" s="81"/>
      <c r="BC415" s="81"/>
      <c r="BD415" s="81"/>
      <c r="BE415" s="81"/>
      <c r="BF415" s="81"/>
      <c r="BG415" s="81"/>
      <c r="BH415" s="81"/>
    </row>
    <row r="416" spans="2:60" ht="14" customHeight="1" x14ac:dyDescent="0.3">
      <c r="B416" s="81"/>
      <c r="H416" s="81"/>
      <c r="I416" s="81"/>
      <c r="J416" s="81"/>
      <c r="K416" s="81"/>
      <c r="L416" s="82"/>
      <c r="M416" s="81"/>
      <c r="N416" s="81"/>
      <c r="O416" s="81"/>
      <c r="P416" s="81"/>
      <c r="R416" s="81"/>
      <c r="S416" s="81"/>
      <c r="T416" s="80"/>
      <c r="U416" s="80"/>
      <c r="V416" s="80"/>
      <c r="W416" s="81"/>
      <c r="X416" s="80"/>
      <c r="Y416" s="80"/>
      <c r="Z416" s="80"/>
      <c r="AA416" s="80"/>
      <c r="AB416" s="80"/>
      <c r="AC416" s="80"/>
      <c r="AD416" s="80"/>
      <c r="AE416" s="80"/>
      <c r="AF416" s="80"/>
      <c r="AG416" s="80"/>
      <c r="AH416" s="80"/>
      <c r="AI416" s="80"/>
      <c r="AJ416" s="80"/>
      <c r="AK416" s="80"/>
      <c r="AL416" s="80"/>
      <c r="AU416" s="80"/>
      <c r="AY416" s="80"/>
      <c r="AZ416" s="80"/>
      <c r="BA416" s="80"/>
      <c r="BB416" s="81"/>
      <c r="BC416" s="81"/>
      <c r="BD416" s="81"/>
      <c r="BE416" s="81"/>
      <c r="BF416" s="81"/>
      <c r="BG416" s="81"/>
      <c r="BH416" s="81"/>
    </row>
    <row r="417" spans="2:60" ht="14" customHeight="1" x14ac:dyDescent="0.3">
      <c r="B417" s="81"/>
      <c r="H417" s="81"/>
      <c r="I417" s="81"/>
      <c r="J417" s="81"/>
      <c r="K417" s="81"/>
      <c r="L417" s="82"/>
      <c r="M417" s="81"/>
      <c r="N417" s="81"/>
      <c r="O417" s="81"/>
      <c r="P417" s="81"/>
      <c r="R417" s="81"/>
      <c r="S417" s="81"/>
      <c r="T417" s="80"/>
      <c r="U417" s="80"/>
      <c r="V417" s="80"/>
      <c r="W417" s="81"/>
      <c r="X417" s="80"/>
      <c r="Y417" s="80"/>
      <c r="Z417" s="80"/>
      <c r="AA417" s="80"/>
      <c r="AB417" s="80"/>
      <c r="AC417" s="80"/>
      <c r="AD417" s="80"/>
      <c r="AE417" s="80"/>
      <c r="AF417" s="80"/>
      <c r="AG417" s="80"/>
      <c r="AH417" s="80"/>
      <c r="AI417" s="80"/>
      <c r="AJ417" s="80"/>
      <c r="AK417" s="80"/>
      <c r="AL417" s="80"/>
      <c r="AU417" s="80"/>
      <c r="AY417" s="80"/>
      <c r="AZ417" s="80"/>
      <c r="BA417" s="80"/>
      <c r="BB417" s="81"/>
      <c r="BC417" s="81"/>
      <c r="BD417" s="81"/>
      <c r="BE417" s="81"/>
      <c r="BF417" s="81"/>
      <c r="BG417" s="81"/>
      <c r="BH417" s="81"/>
    </row>
    <row r="418" spans="2:60" ht="14" customHeight="1" x14ac:dyDescent="0.3">
      <c r="B418" s="81"/>
      <c r="H418" s="81"/>
      <c r="I418" s="81"/>
      <c r="J418" s="81"/>
      <c r="K418" s="81"/>
      <c r="L418" s="82"/>
      <c r="M418" s="81"/>
      <c r="N418" s="81"/>
      <c r="O418" s="81"/>
      <c r="P418" s="81"/>
      <c r="R418" s="81"/>
      <c r="S418" s="81"/>
      <c r="T418" s="80"/>
      <c r="U418" s="80"/>
      <c r="V418" s="80"/>
      <c r="W418" s="81"/>
      <c r="X418" s="80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U418" s="80"/>
      <c r="AY418" s="80"/>
      <c r="AZ418" s="80"/>
      <c r="BA418" s="80"/>
      <c r="BB418" s="81"/>
      <c r="BC418" s="81"/>
      <c r="BD418" s="81"/>
      <c r="BE418" s="81"/>
      <c r="BF418" s="81"/>
      <c r="BG418" s="81"/>
      <c r="BH418" s="81"/>
    </row>
    <row r="419" spans="2:60" ht="14" customHeight="1" x14ac:dyDescent="0.3">
      <c r="B419" s="81"/>
      <c r="H419" s="81"/>
      <c r="I419" s="81"/>
      <c r="J419" s="81"/>
      <c r="K419" s="81"/>
      <c r="L419" s="82"/>
      <c r="M419" s="81"/>
      <c r="N419" s="81"/>
      <c r="O419" s="81"/>
      <c r="P419" s="81"/>
      <c r="R419" s="81"/>
      <c r="S419" s="81"/>
      <c r="T419" s="80"/>
      <c r="U419" s="80"/>
      <c r="V419" s="80"/>
      <c r="W419" s="81"/>
      <c r="X419" s="80"/>
      <c r="Y419" s="80"/>
      <c r="Z419" s="80"/>
      <c r="AA419" s="80"/>
      <c r="AB419" s="80"/>
      <c r="AC419" s="80"/>
      <c r="AD419" s="80"/>
      <c r="AE419" s="80"/>
      <c r="AF419" s="80"/>
      <c r="AG419" s="80"/>
      <c r="AH419" s="80"/>
      <c r="AI419" s="80"/>
      <c r="AJ419" s="80"/>
      <c r="AK419" s="80"/>
      <c r="AL419" s="80"/>
      <c r="AU419" s="80"/>
      <c r="AY419" s="80"/>
      <c r="AZ419" s="80"/>
      <c r="BA419" s="80"/>
      <c r="BB419" s="81"/>
      <c r="BC419" s="81"/>
      <c r="BD419" s="81"/>
      <c r="BE419" s="81"/>
      <c r="BF419" s="81"/>
      <c r="BG419" s="81"/>
      <c r="BH419" s="81"/>
    </row>
    <row r="420" spans="2:60" ht="14" customHeight="1" x14ac:dyDescent="0.3">
      <c r="B420" s="81"/>
      <c r="H420" s="81"/>
      <c r="I420" s="81"/>
      <c r="J420" s="81"/>
      <c r="K420" s="81"/>
      <c r="L420" s="82"/>
      <c r="M420" s="81"/>
      <c r="N420" s="81"/>
      <c r="O420" s="81"/>
      <c r="P420" s="81"/>
      <c r="R420" s="81"/>
      <c r="S420" s="81"/>
      <c r="T420" s="80"/>
      <c r="U420" s="80"/>
      <c r="V420" s="80"/>
      <c r="W420" s="81"/>
      <c r="X420" s="80"/>
      <c r="Y420" s="80"/>
      <c r="Z420" s="80"/>
      <c r="AA420" s="80"/>
      <c r="AB420" s="80"/>
      <c r="AC420" s="80"/>
      <c r="AD420" s="80"/>
      <c r="AE420" s="80"/>
      <c r="AF420" s="80"/>
      <c r="AG420" s="80"/>
      <c r="AH420" s="80"/>
      <c r="AI420" s="80"/>
      <c r="AJ420" s="80"/>
      <c r="AK420" s="80"/>
      <c r="AL420" s="80"/>
      <c r="AU420" s="80"/>
      <c r="AY420" s="80"/>
      <c r="AZ420" s="80"/>
      <c r="BA420" s="80"/>
      <c r="BB420" s="81"/>
      <c r="BC420" s="81"/>
      <c r="BD420" s="81"/>
      <c r="BE420" s="81"/>
      <c r="BF420" s="81"/>
      <c r="BG420" s="81"/>
      <c r="BH420" s="81"/>
    </row>
    <row r="421" spans="2:60" ht="14" customHeight="1" x14ac:dyDescent="0.3">
      <c r="B421" s="81"/>
      <c r="H421" s="81"/>
      <c r="I421" s="81"/>
      <c r="J421" s="81"/>
      <c r="K421" s="81"/>
      <c r="L421" s="82"/>
      <c r="M421" s="81"/>
      <c r="N421" s="81"/>
      <c r="O421" s="81"/>
      <c r="P421" s="81"/>
      <c r="R421" s="81"/>
      <c r="S421" s="81"/>
      <c r="T421" s="80"/>
      <c r="U421" s="80"/>
      <c r="V421" s="80"/>
      <c r="W421" s="81"/>
      <c r="X421" s="80"/>
      <c r="Y421" s="80"/>
      <c r="Z421" s="80"/>
      <c r="AA421" s="80"/>
      <c r="AB421" s="80"/>
      <c r="AC421" s="80"/>
      <c r="AD421" s="80"/>
      <c r="AE421" s="80"/>
      <c r="AF421" s="80"/>
      <c r="AG421" s="80"/>
      <c r="AH421" s="80"/>
      <c r="AI421" s="80"/>
      <c r="AJ421" s="80"/>
      <c r="AK421" s="80"/>
      <c r="AL421" s="80"/>
      <c r="AU421" s="80"/>
      <c r="AY421" s="80"/>
      <c r="AZ421" s="80"/>
      <c r="BA421" s="80"/>
      <c r="BB421" s="81"/>
      <c r="BC421" s="81"/>
      <c r="BD421" s="81"/>
      <c r="BE421" s="81"/>
      <c r="BF421" s="81"/>
      <c r="BG421" s="81"/>
      <c r="BH421" s="81"/>
    </row>
    <row r="422" spans="2:60" ht="14" customHeight="1" x14ac:dyDescent="0.3">
      <c r="B422" s="81"/>
      <c r="H422" s="81"/>
      <c r="I422" s="81"/>
      <c r="J422" s="81"/>
      <c r="K422" s="81"/>
      <c r="L422" s="82"/>
      <c r="M422" s="81"/>
      <c r="N422" s="81"/>
      <c r="O422" s="81"/>
      <c r="P422" s="81"/>
      <c r="R422" s="81"/>
      <c r="S422" s="81"/>
      <c r="T422" s="80"/>
      <c r="U422" s="80"/>
      <c r="V422" s="80"/>
      <c r="W422" s="81"/>
      <c r="X422" s="80"/>
      <c r="Y422" s="80"/>
      <c r="Z422" s="80"/>
      <c r="AA422" s="80"/>
      <c r="AB422" s="80"/>
      <c r="AC422" s="80"/>
      <c r="AD422" s="80"/>
      <c r="AE422" s="80"/>
      <c r="AF422" s="80"/>
      <c r="AG422" s="80"/>
      <c r="AH422" s="80"/>
      <c r="AI422" s="80"/>
      <c r="AJ422" s="80"/>
      <c r="AK422" s="80"/>
      <c r="AL422" s="80"/>
      <c r="AU422" s="80"/>
      <c r="AY422" s="80"/>
      <c r="AZ422" s="80"/>
      <c r="BA422" s="80"/>
      <c r="BB422" s="81"/>
      <c r="BC422" s="81"/>
      <c r="BD422" s="81"/>
      <c r="BE422" s="81"/>
      <c r="BF422" s="81"/>
      <c r="BG422" s="81"/>
      <c r="BH422" s="81"/>
    </row>
    <row r="423" spans="2:60" ht="14" customHeight="1" x14ac:dyDescent="0.3">
      <c r="B423" s="81"/>
      <c r="H423" s="81"/>
      <c r="I423" s="81"/>
      <c r="J423" s="81"/>
      <c r="K423" s="81"/>
      <c r="L423" s="82"/>
      <c r="M423" s="81"/>
      <c r="N423" s="81"/>
      <c r="O423" s="81"/>
      <c r="P423" s="81"/>
      <c r="R423" s="81"/>
      <c r="S423" s="81"/>
      <c r="T423" s="80"/>
      <c r="U423" s="80"/>
      <c r="V423" s="80"/>
      <c r="W423" s="81"/>
      <c r="X423" s="80"/>
      <c r="Y423" s="80"/>
      <c r="Z423" s="80"/>
      <c r="AA423" s="80"/>
      <c r="AB423" s="80"/>
      <c r="AC423" s="80"/>
      <c r="AD423" s="80"/>
      <c r="AE423" s="80"/>
      <c r="AF423" s="80"/>
      <c r="AG423" s="80"/>
      <c r="AH423" s="80"/>
      <c r="AI423" s="80"/>
      <c r="AJ423" s="80"/>
      <c r="AK423" s="80"/>
      <c r="AL423" s="80"/>
      <c r="AU423" s="80"/>
      <c r="AY423" s="80"/>
      <c r="AZ423" s="80"/>
      <c r="BA423" s="80"/>
      <c r="BB423" s="81"/>
      <c r="BC423" s="81"/>
      <c r="BD423" s="81"/>
      <c r="BE423" s="81"/>
      <c r="BF423" s="81"/>
      <c r="BG423" s="81"/>
      <c r="BH423" s="81"/>
    </row>
    <row r="424" spans="2:60" ht="14" customHeight="1" x14ac:dyDescent="0.3">
      <c r="B424" s="81"/>
      <c r="H424" s="81"/>
      <c r="I424" s="81"/>
      <c r="J424" s="81"/>
      <c r="K424" s="81"/>
      <c r="L424" s="82"/>
      <c r="M424" s="81"/>
      <c r="N424" s="81"/>
      <c r="O424" s="81"/>
      <c r="P424" s="81"/>
      <c r="R424" s="81"/>
      <c r="S424" s="81"/>
      <c r="T424" s="80"/>
      <c r="U424" s="80"/>
      <c r="V424" s="80"/>
      <c r="W424" s="81"/>
      <c r="X424" s="80"/>
      <c r="Y424" s="80"/>
      <c r="Z424" s="80"/>
      <c r="AA424" s="80"/>
      <c r="AB424" s="80"/>
      <c r="AC424" s="80"/>
      <c r="AD424" s="80"/>
      <c r="AE424" s="80"/>
      <c r="AF424" s="80"/>
      <c r="AG424" s="80"/>
      <c r="AH424" s="80"/>
      <c r="AI424" s="80"/>
      <c r="AJ424" s="80"/>
      <c r="AK424" s="80"/>
      <c r="AL424" s="80"/>
      <c r="AU424" s="80"/>
      <c r="AY424" s="80"/>
      <c r="AZ424" s="80"/>
      <c r="BA424" s="80"/>
      <c r="BB424" s="81"/>
      <c r="BC424" s="81"/>
      <c r="BD424" s="81"/>
      <c r="BE424" s="81"/>
      <c r="BF424" s="81"/>
      <c r="BG424" s="81"/>
      <c r="BH424" s="81"/>
    </row>
    <row r="425" spans="2:60" ht="14" customHeight="1" x14ac:dyDescent="0.3">
      <c r="B425" s="81"/>
      <c r="H425" s="81"/>
      <c r="I425" s="81"/>
      <c r="J425" s="81"/>
      <c r="K425" s="81"/>
      <c r="L425" s="82"/>
      <c r="M425" s="81"/>
      <c r="N425" s="81"/>
      <c r="O425" s="81"/>
      <c r="P425" s="81"/>
      <c r="R425" s="81"/>
      <c r="S425" s="81"/>
      <c r="T425" s="80"/>
      <c r="U425" s="80"/>
      <c r="V425" s="80"/>
      <c r="W425" s="81"/>
      <c r="X425" s="80"/>
      <c r="Y425" s="80"/>
      <c r="Z425" s="80"/>
      <c r="AA425" s="80"/>
      <c r="AB425" s="80"/>
      <c r="AC425" s="80"/>
      <c r="AD425" s="80"/>
      <c r="AE425" s="80"/>
      <c r="AF425" s="80"/>
      <c r="AG425" s="80"/>
      <c r="AH425" s="80"/>
      <c r="AI425" s="80"/>
      <c r="AJ425" s="80"/>
      <c r="AK425" s="80"/>
      <c r="AL425" s="80"/>
      <c r="AU425" s="80"/>
      <c r="AY425" s="80"/>
      <c r="AZ425" s="80"/>
      <c r="BA425" s="80"/>
      <c r="BB425" s="81"/>
      <c r="BC425" s="81"/>
      <c r="BD425" s="81"/>
      <c r="BE425" s="81"/>
      <c r="BF425" s="81"/>
      <c r="BG425" s="81"/>
      <c r="BH425" s="81"/>
    </row>
    <row r="426" spans="2:60" ht="14" customHeight="1" x14ac:dyDescent="0.3">
      <c r="B426" s="81"/>
      <c r="H426" s="81"/>
      <c r="I426" s="81"/>
      <c r="J426" s="81"/>
      <c r="K426" s="81"/>
      <c r="L426" s="82"/>
      <c r="M426" s="81"/>
      <c r="N426" s="81"/>
      <c r="O426" s="81"/>
      <c r="P426" s="81"/>
      <c r="R426" s="81"/>
      <c r="S426" s="81"/>
      <c r="T426" s="80"/>
      <c r="U426" s="80"/>
      <c r="V426" s="80"/>
      <c r="W426" s="81"/>
      <c r="X426" s="80"/>
      <c r="Y426" s="80"/>
      <c r="Z426" s="80"/>
      <c r="AA426" s="80"/>
      <c r="AB426" s="80"/>
      <c r="AC426" s="80"/>
      <c r="AD426" s="80"/>
      <c r="AE426" s="80"/>
      <c r="AF426" s="80"/>
      <c r="AG426" s="80"/>
      <c r="AH426" s="80"/>
      <c r="AI426" s="80"/>
      <c r="AJ426" s="80"/>
      <c r="AK426" s="80"/>
      <c r="AL426" s="80"/>
      <c r="AU426" s="80"/>
      <c r="AY426" s="80"/>
      <c r="AZ426" s="80"/>
      <c r="BA426" s="80"/>
      <c r="BB426" s="81"/>
      <c r="BC426" s="81"/>
      <c r="BD426" s="81"/>
      <c r="BE426" s="81"/>
      <c r="BF426" s="81"/>
      <c r="BG426" s="81"/>
      <c r="BH426" s="81"/>
    </row>
    <row r="427" spans="2:60" ht="14" customHeight="1" x14ac:dyDescent="0.3">
      <c r="B427" s="81"/>
      <c r="H427" s="81"/>
      <c r="I427" s="81"/>
      <c r="J427" s="81"/>
      <c r="K427" s="81"/>
      <c r="L427" s="82"/>
      <c r="M427" s="81"/>
      <c r="N427" s="81"/>
      <c r="O427" s="81"/>
      <c r="P427" s="81"/>
      <c r="R427" s="81"/>
      <c r="S427" s="81"/>
      <c r="T427" s="80"/>
      <c r="U427" s="80"/>
      <c r="V427" s="80"/>
      <c r="W427" s="81"/>
      <c r="X427" s="80"/>
      <c r="Y427" s="80"/>
      <c r="Z427" s="80"/>
      <c r="AA427" s="80"/>
      <c r="AB427" s="80"/>
      <c r="AC427" s="80"/>
      <c r="AD427" s="80"/>
      <c r="AE427" s="80"/>
      <c r="AF427" s="80"/>
      <c r="AG427" s="80"/>
      <c r="AH427" s="80"/>
      <c r="AI427" s="80"/>
      <c r="AJ427" s="80"/>
      <c r="AK427" s="80"/>
      <c r="AL427" s="80"/>
      <c r="AU427" s="80"/>
      <c r="AY427" s="80"/>
      <c r="AZ427" s="80"/>
      <c r="BA427" s="80"/>
      <c r="BB427" s="81"/>
      <c r="BC427" s="81"/>
      <c r="BD427" s="81"/>
      <c r="BE427" s="81"/>
      <c r="BF427" s="81"/>
      <c r="BG427" s="81"/>
      <c r="BH427" s="81"/>
    </row>
    <row r="428" spans="2:60" ht="14" customHeight="1" x14ac:dyDescent="0.3">
      <c r="B428" s="81"/>
      <c r="H428" s="81"/>
      <c r="I428" s="81"/>
      <c r="J428" s="81"/>
      <c r="K428" s="81"/>
      <c r="L428" s="82"/>
      <c r="M428" s="81"/>
      <c r="N428" s="81"/>
      <c r="O428" s="81"/>
      <c r="P428" s="81"/>
      <c r="R428" s="81"/>
      <c r="S428" s="81"/>
      <c r="T428" s="80"/>
      <c r="U428" s="80"/>
      <c r="V428" s="80"/>
      <c r="W428" s="81"/>
      <c r="X428" s="80"/>
      <c r="Y428" s="80"/>
      <c r="Z428" s="80"/>
      <c r="AA428" s="80"/>
      <c r="AB428" s="80"/>
      <c r="AC428" s="80"/>
      <c r="AD428" s="80"/>
      <c r="AE428" s="80"/>
      <c r="AF428" s="80"/>
      <c r="AG428" s="80"/>
      <c r="AH428" s="80"/>
      <c r="AI428" s="80"/>
      <c r="AJ428" s="80"/>
      <c r="AK428" s="80"/>
      <c r="AL428" s="80"/>
      <c r="AU428" s="80"/>
      <c r="AY428" s="80"/>
      <c r="AZ428" s="80"/>
      <c r="BA428" s="80"/>
      <c r="BB428" s="81"/>
      <c r="BC428" s="81"/>
      <c r="BD428" s="81"/>
      <c r="BE428" s="81"/>
      <c r="BF428" s="81"/>
      <c r="BG428" s="81"/>
      <c r="BH428" s="81"/>
    </row>
    <row r="429" spans="2:60" ht="14" customHeight="1" x14ac:dyDescent="0.3">
      <c r="B429" s="81"/>
      <c r="H429" s="81"/>
      <c r="I429" s="81"/>
      <c r="J429" s="81"/>
      <c r="K429" s="81"/>
      <c r="L429" s="82"/>
      <c r="M429" s="81"/>
      <c r="N429" s="81"/>
      <c r="O429" s="81"/>
      <c r="P429" s="81"/>
      <c r="R429" s="81"/>
      <c r="S429" s="81"/>
      <c r="T429" s="80"/>
      <c r="U429" s="80"/>
      <c r="V429" s="80"/>
      <c r="W429" s="81"/>
      <c r="X429" s="80"/>
      <c r="Y429" s="80"/>
      <c r="Z429" s="80"/>
      <c r="AA429" s="80"/>
      <c r="AB429" s="80"/>
      <c r="AC429" s="80"/>
      <c r="AD429" s="80"/>
      <c r="AE429" s="80"/>
      <c r="AF429" s="80"/>
      <c r="AG429" s="80"/>
      <c r="AH429" s="80"/>
      <c r="AI429" s="80"/>
      <c r="AJ429" s="80"/>
      <c r="AK429" s="80"/>
      <c r="AL429" s="80"/>
      <c r="AU429" s="80"/>
      <c r="AY429" s="80"/>
      <c r="AZ429" s="80"/>
      <c r="BA429" s="80"/>
      <c r="BB429" s="81"/>
      <c r="BC429" s="81"/>
      <c r="BD429" s="81"/>
      <c r="BE429" s="81"/>
      <c r="BF429" s="81"/>
      <c r="BG429" s="81"/>
      <c r="BH429" s="81"/>
    </row>
    <row r="430" spans="2:60" ht="14" customHeight="1" x14ac:dyDescent="0.3">
      <c r="B430" s="81"/>
      <c r="H430" s="81"/>
      <c r="I430" s="81"/>
      <c r="J430" s="81"/>
      <c r="K430" s="81"/>
      <c r="L430" s="82"/>
      <c r="M430" s="81"/>
      <c r="N430" s="81"/>
      <c r="O430" s="81"/>
      <c r="P430" s="81"/>
      <c r="R430" s="81"/>
      <c r="S430" s="81"/>
      <c r="T430" s="80"/>
      <c r="U430" s="80"/>
      <c r="V430" s="80"/>
      <c r="W430" s="81"/>
      <c r="X430" s="80"/>
      <c r="Y430" s="80"/>
      <c r="Z430" s="80"/>
      <c r="AA430" s="80"/>
      <c r="AB430" s="80"/>
      <c r="AC430" s="80"/>
      <c r="AD430" s="80"/>
      <c r="AE430" s="80"/>
      <c r="AF430" s="80"/>
      <c r="AG430" s="80"/>
      <c r="AH430" s="80"/>
      <c r="AI430" s="80"/>
      <c r="AJ430" s="80"/>
      <c r="AK430" s="80"/>
      <c r="AL430" s="80"/>
      <c r="AU430" s="80"/>
      <c r="AY430" s="80"/>
      <c r="AZ430" s="80"/>
      <c r="BA430" s="80"/>
      <c r="BB430" s="81"/>
      <c r="BC430" s="81"/>
      <c r="BD430" s="81"/>
      <c r="BE430" s="81"/>
      <c r="BF430" s="81"/>
      <c r="BG430" s="81"/>
      <c r="BH430" s="81"/>
    </row>
    <row r="431" spans="2:60" ht="14" customHeight="1" x14ac:dyDescent="0.3">
      <c r="B431" s="81"/>
      <c r="H431" s="81"/>
      <c r="I431" s="81"/>
      <c r="J431" s="81"/>
      <c r="K431" s="81"/>
      <c r="L431" s="82"/>
      <c r="M431" s="81"/>
      <c r="N431" s="81"/>
      <c r="O431" s="81"/>
      <c r="P431" s="81"/>
      <c r="R431" s="81"/>
      <c r="S431" s="81"/>
      <c r="T431" s="80"/>
      <c r="U431" s="80"/>
      <c r="V431" s="80"/>
      <c r="W431" s="81"/>
      <c r="X431" s="80"/>
      <c r="Y431" s="80"/>
      <c r="Z431" s="80"/>
      <c r="AA431" s="80"/>
      <c r="AB431" s="80"/>
      <c r="AC431" s="80"/>
      <c r="AD431" s="80"/>
      <c r="AE431" s="80"/>
      <c r="AF431" s="80"/>
      <c r="AG431" s="80"/>
      <c r="AH431" s="80"/>
      <c r="AI431" s="80"/>
      <c r="AJ431" s="80"/>
      <c r="AK431" s="80"/>
      <c r="AL431" s="80"/>
      <c r="AU431" s="80"/>
      <c r="AY431" s="80"/>
      <c r="AZ431" s="80"/>
      <c r="BA431" s="80"/>
      <c r="BB431" s="81"/>
      <c r="BC431" s="81"/>
      <c r="BD431" s="81"/>
      <c r="BE431" s="81"/>
      <c r="BF431" s="81"/>
      <c r="BG431" s="81"/>
      <c r="BH431" s="81"/>
    </row>
    <row r="432" spans="2:60" ht="14" customHeight="1" x14ac:dyDescent="0.3">
      <c r="B432" s="81"/>
      <c r="H432" s="81"/>
      <c r="I432" s="81"/>
      <c r="J432" s="81"/>
      <c r="K432" s="81"/>
      <c r="L432" s="82"/>
      <c r="M432" s="81"/>
      <c r="N432" s="81"/>
      <c r="O432" s="81"/>
      <c r="P432" s="81"/>
      <c r="R432" s="81"/>
      <c r="S432" s="81"/>
      <c r="T432" s="80"/>
      <c r="U432" s="80"/>
      <c r="V432" s="80"/>
      <c r="W432" s="81"/>
      <c r="X432" s="80"/>
      <c r="Y432" s="80"/>
      <c r="Z432" s="80"/>
      <c r="AA432" s="80"/>
      <c r="AB432" s="80"/>
      <c r="AC432" s="80"/>
      <c r="AD432" s="80"/>
      <c r="AE432" s="80"/>
      <c r="AF432" s="80"/>
      <c r="AG432" s="80"/>
      <c r="AH432" s="80"/>
      <c r="AI432" s="80"/>
      <c r="AJ432" s="80"/>
      <c r="AK432" s="80"/>
      <c r="AL432" s="80"/>
      <c r="AU432" s="80"/>
      <c r="AY432" s="80"/>
      <c r="AZ432" s="80"/>
      <c r="BA432" s="80"/>
      <c r="BB432" s="81"/>
      <c r="BC432" s="81"/>
      <c r="BD432" s="81"/>
      <c r="BE432" s="81"/>
      <c r="BF432" s="81"/>
      <c r="BG432" s="81"/>
      <c r="BH432" s="81"/>
    </row>
    <row r="433" spans="2:60" ht="14" customHeight="1" x14ac:dyDescent="0.3">
      <c r="B433" s="81"/>
      <c r="H433" s="81"/>
      <c r="I433" s="81"/>
      <c r="J433" s="81"/>
      <c r="K433" s="81"/>
      <c r="L433" s="82"/>
      <c r="M433" s="81"/>
      <c r="N433" s="81"/>
      <c r="O433" s="81"/>
      <c r="P433" s="81"/>
      <c r="R433" s="81"/>
      <c r="S433" s="81"/>
      <c r="T433" s="80"/>
      <c r="U433" s="80"/>
      <c r="V433" s="80"/>
      <c r="W433" s="81"/>
      <c r="X433" s="80"/>
      <c r="Y433" s="80"/>
      <c r="Z433" s="80"/>
      <c r="AA433" s="80"/>
      <c r="AB433" s="80"/>
      <c r="AC433" s="80"/>
      <c r="AD433" s="80"/>
      <c r="AE433" s="80"/>
      <c r="AF433" s="80"/>
      <c r="AG433" s="80"/>
      <c r="AH433" s="80"/>
      <c r="AI433" s="80"/>
      <c r="AJ433" s="80"/>
      <c r="AK433" s="80"/>
      <c r="AL433" s="80"/>
      <c r="AU433" s="80"/>
      <c r="AY433" s="80"/>
      <c r="AZ433" s="80"/>
      <c r="BA433" s="80"/>
      <c r="BB433" s="81"/>
      <c r="BC433" s="81"/>
      <c r="BD433" s="81"/>
      <c r="BE433" s="81"/>
      <c r="BF433" s="81"/>
      <c r="BG433" s="81"/>
      <c r="BH433" s="81"/>
    </row>
    <row r="434" spans="2:60" ht="14" customHeight="1" x14ac:dyDescent="0.3">
      <c r="B434" s="81"/>
      <c r="H434" s="81"/>
      <c r="I434" s="81"/>
      <c r="J434" s="81"/>
      <c r="K434" s="81"/>
      <c r="L434" s="82"/>
      <c r="M434" s="81"/>
      <c r="N434" s="81"/>
      <c r="O434" s="81"/>
      <c r="P434" s="81"/>
      <c r="R434" s="81"/>
      <c r="S434" s="81"/>
      <c r="T434" s="80"/>
      <c r="U434" s="80"/>
      <c r="V434" s="80"/>
      <c r="W434" s="81"/>
      <c r="X434" s="80"/>
      <c r="Y434" s="80"/>
      <c r="Z434" s="80"/>
      <c r="AA434" s="80"/>
      <c r="AB434" s="80"/>
      <c r="AC434" s="80"/>
      <c r="AD434" s="80"/>
      <c r="AE434" s="80"/>
      <c r="AF434" s="80"/>
      <c r="AG434" s="80"/>
      <c r="AH434" s="80"/>
      <c r="AI434" s="80"/>
      <c r="AJ434" s="80"/>
      <c r="AK434" s="80"/>
      <c r="AL434" s="80"/>
      <c r="AU434" s="80"/>
      <c r="AY434" s="80"/>
      <c r="AZ434" s="80"/>
      <c r="BA434" s="80"/>
      <c r="BB434" s="81"/>
      <c r="BC434" s="81"/>
      <c r="BD434" s="81"/>
      <c r="BE434" s="81"/>
      <c r="BF434" s="81"/>
      <c r="BG434" s="81"/>
      <c r="BH434" s="81"/>
    </row>
    <row r="435" spans="2:60" ht="14" customHeight="1" x14ac:dyDescent="0.3">
      <c r="B435" s="81"/>
      <c r="H435" s="81"/>
      <c r="I435" s="81"/>
      <c r="J435" s="81"/>
      <c r="K435" s="81"/>
      <c r="L435" s="82"/>
      <c r="M435" s="81"/>
      <c r="N435" s="81"/>
      <c r="O435" s="81"/>
      <c r="P435" s="81"/>
      <c r="R435" s="81"/>
      <c r="S435" s="81"/>
      <c r="T435" s="80"/>
      <c r="U435" s="80"/>
      <c r="V435" s="80"/>
      <c r="W435" s="81"/>
      <c r="X435" s="80"/>
      <c r="Y435" s="80"/>
      <c r="Z435" s="80"/>
      <c r="AA435" s="80"/>
      <c r="AB435" s="80"/>
      <c r="AC435" s="80"/>
      <c r="AD435" s="80"/>
      <c r="AE435" s="80"/>
      <c r="AF435" s="80"/>
      <c r="AG435" s="80"/>
      <c r="AH435" s="80"/>
      <c r="AI435" s="80"/>
      <c r="AJ435" s="80"/>
      <c r="AK435" s="80"/>
      <c r="AL435" s="80"/>
      <c r="AU435" s="80"/>
      <c r="AY435" s="80"/>
      <c r="AZ435" s="80"/>
      <c r="BA435" s="80"/>
      <c r="BB435" s="81"/>
      <c r="BC435" s="81"/>
      <c r="BD435" s="81"/>
      <c r="BE435" s="81"/>
      <c r="BF435" s="81"/>
      <c r="BG435" s="81"/>
      <c r="BH435" s="81"/>
    </row>
    <row r="436" spans="2:60" ht="14" customHeight="1" x14ac:dyDescent="0.3">
      <c r="B436" s="81"/>
      <c r="H436" s="81"/>
      <c r="I436" s="81"/>
      <c r="J436" s="81"/>
      <c r="K436" s="81"/>
      <c r="L436" s="82"/>
      <c r="M436" s="81"/>
      <c r="N436" s="81"/>
      <c r="O436" s="81"/>
      <c r="P436" s="81"/>
      <c r="R436" s="81"/>
      <c r="S436" s="81"/>
      <c r="T436" s="80"/>
      <c r="U436" s="80"/>
      <c r="V436" s="80"/>
      <c r="W436" s="81"/>
      <c r="X436" s="80"/>
      <c r="Y436" s="80"/>
      <c r="Z436" s="80"/>
      <c r="AA436" s="80"/>
      <c r="AB436" s="80"/>
      <c r="AC436" s="80"/>
      <c r="AD436" s="80"/>
      <c r="AE436" s="80"/>
      <c r="AF436" s="80"/>
      <c r="AG436" s="80"/>
      <c r="AH436" s="80"/>
      <c r="AI436" s="80"/>
      <c r="AJ436" s="80"/>
      <c r="AK436" s="80"/>
      <c r="AL436" s="80"/>
      <c r="AU436" s="80"/>
      <c r="AY436" s="80"/>
      <c r="AZ436" s="80"/>
      <c r="BA436" s="80"/>
      <c r="BB436" s="81"/>
      <c r="BC436" s="81"/>
      <c r="BD436" s="81"/>
      <c r="BE436" s="81"/>
      <c r="BF436" s="81"/>
      <c r="BG436" s="81"/>
      <c r="BH436" s="81"/>
    </row>
    <row r="437" spans="2:60" ht="14" customHeight="1" x14ac:dyDescent="0.3">
      <c r="B437" s="81"/>
      <c r="H437" s="81"/>
      <c r="I437" s="81"/>
      <c r="J437" s="81"/>
      <c r="K437" s="81"/>
      <c r="L437" s="82"/>
      <c r="M437" s="81"/>
      <c r="N437" s="81"/>
      <c r="O437" s="81"/>
      <c r="P437" s="81"/>
      <c r="R437" s="81"/>
      <c r="S437" s="81"/>
      <c r="T437" s="80"/>
      <c r="U437" s="80"/>
      <c r="V437" s="80"/>
      <c r="W437" s="81"/>
      <c r="X437" s="80"/>
      <c r="Y437" s="80"/>
      <c r="Z437" s="80"/>
      <c r="AA437" s="80"/>
      <c r="AB437" s="80"/>
      <c r="AC437" s="80"/>
      <c r="AD437" s="80"/>
      <c r="AE437" s="80"/>
      <c r="AF437" s="80"/>
      <c r="AG437" s="80"/>
      <c r="AH437" s="80"/>
      <c r="AI437" s="80"/>
      <c r="AJ437" s="80"/>
      <c r="AK437" s="80"/>
      <c r="AL437" s="80"/>
      <c r="AU437" s="80"/>
      <c r="AY437" s="80"/>
      <c r="AZ437" s="80"/>
      <c r="BA437" s="80"/>
      <c r="BB437" s="81"/>
      <c r="BC437" s="81"/>
      <c r="BD437" s="81"/>
      <c r="BE437" s="81"/>
      <c r="BF437" s="81"/>
      <c r="BG437" s="81"/>
      <c r="BH437" s="81"/>
    </row>
    <row r="438" spans="2:60" ht="14" customHeight="1" x14ac:dyDescent="0.3">
      <c r="B438" s="81"/>
      <c r="H438" s="81"/>
      <c r="I438" s="81"/>
      <c r="J438" s="81"/>
      <c r="K438" s="81"/>
      <c r="L438" s="82"/>
      <c r="M438" s="81"/>
      <c r="N438" s="81"/>
      <c r="O438" s="81"/>
      <c r="P438" s="81"/>
      <c r="R438" s="81"/>
      <c r="S438" s="81"/>
      <c r="T438" s="80"/>
      <c r="U438" s="80"/>
      <c r="V438" s="80"/>
      <c r="W438" s="81"/>
      <c r="X438" s="80"/>
      <c r="Y438" s="80"/>
      <c r="Z438" s="80"/>
      <c r="AA438" s="80"/>
      <c r="AB438" s="80"/>
      <c r="AC438" s="80"/>
      <c r="AD438" s="80"/>
      <c r="AE438" s="80"/>
      <c r="AF438" s="80"/>
      <c r="AG438" s="80"/>
      <c r="AH438" s="80"/>
      <c r="AI438" s="80"/>
      <c r="AJ438" s="80"/>
      <c r="AK438" s="80"/>
      <c r="AL438" s="80"/>
      <c r="AU438" s="80"/>
      <c r="AY438" s="80"/>
      <c r="AZ438" s="80"/>
      <c r="BA438" s="80"/>
      <c r="BB438" s="81"/>
      <c r="BC438" s="81"/>
      <c r="BD438" s="81"/>
      <c r="BE438" s="81"/>
      <c r="BF438" s="81"/>
      <c r="BG438" s="81"/>
      <c r="BH438" s="81"/>
    </row>
    <row r="439" spans="2:60" ht="14" customHeight="1" x14ac:dyDescent="0.3">
      <c r="B439" s="81"/>
      <c r="H439" s="81"/>
      <c r="I439" s="81"/>
      <c r="J439" s="81"/>
      <c r="K439" s="81"/>
      <c r="L439" s="82"/>
      <c r="M439" s="81"/>
      <c r="N439" s="81"/>
      <c r="O439" s="81"/>
      <c r="P439" s="81"/>
      <c r="R439" s="81"/>
      <c r="S439" s="81"/>
      <c r="T439" s="80"/>
      <c r="U439" s="80"/>
      <c r="V439" s="80"/>
      <c r="W439" s="81"/>
      <c r="X439" s="80"/>
      <c r="Y439" s="80"/>
      <c r="Z439" s="80"/>
      <c r="AA439" s="80"/>
      <c r="AB439" s="80"/>
      <c r="AC439" s="80"/>
      <c r="AD439" s="80"/>
      <c r="AE439" s="80"/>
      <c r="AF439" s="80"/>
      <c r="AG439" s="80"/>
      <c r="AH439" s="80"/>
      <c r="AI439" s="80"/>
      <c r="AJ439" s="80"/>
      <c r="AK439" s="80"/>
      <c r="AL439" s="80"/>
      <c r="AU439" s="80"/>
      <c r="AY439" s="80"/>
      <c r="AZ439" s="80"/>
      <c r="BA439" s="80"/>
      <c r="BB439" s="81"/>
      <c r="BC439" s="81"/>
      <c r="BD439" s="81"/>
      <c r="BE439" s="81"/>
      <c r="BF439" s="81"/>
      <c r="BG439" s="81"/>
      <c r="BH439" s="81"/>
    </row>
    <row r="440" spans="2:60" ht="14" customHeight="1" x14ac:dyDescent="0.3">
      <c r="B440" s="81"/>
      <c r="H440" s="81"/>
      <c r="I440" s="81"/>
      <c r="J440" s="81"/>
      <c r="K440" s="81"/>
      <c r="L440" s="82"/>
      <c r="M440" s="81"/>
      <c r="N440" s="81"/>
      <c r="O440" s="81"/>
      <c r="P440" s="81"/>
      <c r="R440" s="81"/>
      <c r="S440" s="81"/>
      <c r="T440" s="80"/>
      <c r="U440" s="80"/>
      <c r="V440" s="80"/>
      <c r="W440" s="81"/>
      <c r="X440" s="80"/>
      <c r="Y440" s="80"/>
      <c r="Z440" s="80"/>
      <c r="AA440" s="80"/>
      <c r="AB440" s="80"/>
      <c r="AC440" s="80"/>
      <c r="AD440" s="80"/>
      <c r="AE440" s="80"/>
      <c r="AF440" s="80"/>
      <c r="AG440" s="80"/>
      <c r="AH440" s="80"/>
      <c r="AI440" s="80"/>
      <c r="AJ440" s="80"/>
      <c r="AK440" s="80"/>
      <c r="AL440" s="80"/>
      <c r="AU440" s="80"/>
      <c r="AY440" s="80"/>
      <c r="AZ440" s="80"/>
      <c r="BA440" s="80"/>
      <c r="BB440" s="81"/>
      <c r="BC440" s="81"/>
      <c r="BD440" s="81"/>
      <c r="BE440" s="81"/>
      <c r="BF440" s="81"/>
      <c r="BG440" s="81"/>
      <c r="BH440" s="81"/>
    </row>
    <row r="441" spans="2:60" ht="14" customHeight="1" x14ac:dyDescent="0.3">
      <c r="B441" s="81"/>
      <c r="H441" s="81"/>
      <c r="I441" s="81"/>
      <c r="J441" s="81"/>
      <c r="K441" s="81"/>
      <c r="L441" s="82"/>
      <c r="M441" s="81"/>
      <c r="N441" s="81"/>
      <c r="O441" s="81"/>
      <c r="P441" s="81"/>
      <c r="R441" s="81"/>
      <c r="S441" s="81"/>
      <c r="T441" s="80"/>
      <c r="U441" s="80"/>
      <c r="V441" s="80"/>
      <c r="W441" s="81"/>
      <c r="X441" s="80"/>
      <c r="Y441" s="80"/>
      <c r="Z441" s="80"/>
      <c r="AA441" s="80"/>
      <c r="AB441" s="80"/>
      <c r="AC441" s="80"/>
      <c r="AD441" s="80"/>
      <c r="AE441" s="80"/>
      <c r="AF441" s="80"/>
      <c r="AG441" s="80"/>
      <c r="AH441" s="80"/>
      <c r="AI441" s="80"/>
      <c r="AJ441" s="80"/>
      <c r="AK441" s="80"/>
      <c r="AL441" s="80"/>
      <c r="AU441" s="80"/>
      <c r="AY441" s="80"/>
      <c r="AZ441" s="80"/>
      <c r="BA441" s="80"/>
      <c r="BB441" s="81"/>
      <c r="BC441" s="81"/>
      <c r="BD441" s="81"/>
      <c r="BE441" s="81"/>
      <c r="BF441" s="81"/>
      <c r="BG441" s="81"/>
      <c r="BH441" s="81"/>
    </row>
    <row r="442" spans="2:60" ht="14" customHeight="1" x14ac:dyDescent="0.3">
      <c r="B442" s="81"/>
      <c r="H442" s="81"/>
      <c r="I442" s="81"/>
      <c r="J442" s="81"/>
      <c r="K442" s="81"/>
      <c r="L442" s="82"/>
      <c r="M442" s="81"/>
      <c r="N442" s="81"/>
      <c r="O442" s="81"/>
      <c r="P442" s="81"/>
      <c r="R442" s="81"/>
      <c r="S442" s="81"/>
      <c r="T442" s="80"/>
      <c r="U442" s="80"/>
      <c r="V442" s="80"/>
      <c r="W442" s="81"/>
      <c r="X442" s="80"/>
      <c r="Y442" s="80"/>
      <c r="Z442" s="80"/>
      <c r="AA442" s="80"/>
      <c r="AB442" s="80"/>
      <c r="AC442" s="80"/>
      <c r="AD442" s="80"/>
      <c r="AE442" s="80"/>
      <c r="AF442" s="80"/>
      <c r="AG442" s="80"/>
      <c r="AH442" s="80"/>
      <c r="AI442" s="80"/>
      <c r="AJ442" s="80"/>
      <c r="AK442" s="80"/>
      <c r="AL442" s="80"/>
      <c r="AU442" s="80"/>
      <c r="AY442" s="80"/>
      <c r="AZ442" s="80"/>
      <c r="BA442" s="80"/>
      <c r="BB442" s="81"/>
      <c r="BC442" s="81"/>
      <c r="BD442" s="81"/>
      <c r="BE442" s="81"/>
      <c r="BF442" s="81"/>
      <c r="BG442" s="81"/>
      <c r="BH442" s="81"/>
    </row>
    <row r="443" spans="2:60" ht="14" customHeight="1" x14ac:dyDescent="0.3">
      <c r="B443" s="81"/>
      <c r="H443" s="81"/>
      <c r="I443" s="81"/>
      <c r="J443" s="81"/>
      <c r="K443" s="81"/>
      <c r="L443" s="82"/>
      <c r="M443" s="81"/>
      <c r="N443" s="81"/>
      <c r="O443" s="81"/>
      <c r="P443" s="81"/>
      <c r="R443" s="81"/>
      <c r="S443" s="81"/>
      <c r="T443" s="80"/>
      <c r="U443" s="80"/>
      <c r="V443" s="80"/>
      <c r="W443" s="81"/>
      <c r="X443" s="80"/>
      <c r="Y443" s="80"/>
      <c r="Z443" s="80"/>
      <c r="AA443" s="80"/>
      <c r="AB443" s="80"/>
      <c r="AC443" s="80"/>
      <c r="AD443" s="80"/>
      <c r="AE443" s="80"/>
      <c r="AF443" s="80"/>
      <c r="AG443" s="80"/>
      <c r="AH443" s="80"/>
      <c r="AI443" s="80"/>
      <c r="AJ443" s="80"/>
      <c r="AK443" s="80"/>
      <c r="AL443" s="80"/>
      <c r="AU443" s="80"/>
      <c r="AY443" s="80"/>
      <c r="AZ443" s="80"/>
      <c r="BA443" s="80"/>
      <c r="BB443" s="81"/>
      <c r="BC443" s="81"/>
      <c r="BD443" s="81"/>
      <c r="BE443" s="81"/>
      <c r="BF443" s="81"/>
      <c r="BG443" s="81"/>
      <c r="BH443" s="81"/>
    </row>
    <row r="444" spans="2:60" ht="14" customHeight="1" x14ac:dyDescent="0.3">
      <c r="B444" s="81"/>
      <c r="H444" s="81"/>
      <c r="I444" s="81"/>
      <c r="J444" s="81"/>
      <c r="K444" s="81"/>
      <c r="L444" s="82"/>
      <c r="M444" s="81"/>
      <c r="N444" s="81"/>
      <c r="O444" s="81"/>
      <c r="P444" s="81"/>
      <c r="R444" s="81"/>
      <c r="S444" s="81"/>
      <c r="T444" s="80"/>
      <c r="U444" s="80"/>
      <c r="V444" s="80"/>
      <c r="W444" s="81"/>
      <c r="X444" s="80"/>
      <c r="Y444" s="80"/>
      <c r="Z444" s="80"/>
      <c r="AA444" s="80"/>
      <c r="AB444" s="80"/>
      <c r="AC444" s="80"/>
      <c r="AD444" s="80"/>
      <c r="AE444" s="80"/>
      <c r="AF444" s="80"/>
      <c r="AG444" s="80"/>
      <c r="AH444" s="80"/>
      <c r="AI444" s="80"/>
      <c r="AJ444" s="80"/>
      <c r="AK444" s="80"/>
      <c r="AL444" s="80"/>
      <c r="AU444" s="80"/>
      <c r="AY444" s="80"/>
      <c r="AZ444" s="80"/>
      <c r="BA444" s="80"/>
      <c r="BB444" s="81"/>
      <c r="BC444" s="81"/>
      <c r="BD444" s="81"/>
      <c r="BE444" s="81"/>
      <c r="BF444" s="81"/>
      <c r="BG444" s="81"/>
      <c r="BH444" s="81"/>
    </row>
    <row r="445" spans="2:60" ht="14" customHeight="1" x14ac:dyDescent="0.3">
      <c r="B445" s="81"/>
      <c r="H445" s="81"/>
      <c r="I445" s="81"/>
      <c r="J445" s="81"/>
      <c r="K445" s="81"/>
      <c r="L445" s="82"/>
      <c r="M445" s="81"/>
      <c r="N445" s="81"/>
      <c r="O445" s="81"/>
      <c r="P445" s="81"/>
      <c r="R445" s="81"/>
      <c r="S445" s="81"/>
      <c r="T445" s="80"/>
      <c r="U445" s="80"/>
      <c r="V445" s="80"/>
      <c r="W445" s="81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U445" s="80"/>
      <c r="AY445" s="80"/>
      <c r="AZ445" s="80"/>
      <c r="BA445" s="80"/>
      <c r="BB445" s="81"/>
      <c r="BC445" s="81"/>
      <c r="BD445" s="81"/>
      <c r="BE445" s="81"/>
      <c r="BF445" s="81"/>
      <c r="BG445" s="81"/>
      <c r="BH445" s="81"/>
    </row>
    <row r="446" spans="2:60" ht="14" customHeight="1" x14ac:dyDescent="0.3">
      <c r="B446" s="81"/>
      <c r="H446" s="81"/>
      <c r="I446" s="81"/>
      <c r="J446" s="81"/>
      <c r="K446" s="81"/>
      <c r="L446" s="82"/>
      <c r="M446" s="81"/>
      <c r="N446" s="81"/>
      <c r="O446" s="81"/>
      <c r="P446" s="81"/>
      <c r="R446" s="81"/>
      <c r="S446" s="81"/>
      <c r="T446" s="80"/>
      <c r="U446" s="80"/>
      <c r="V446" s="80"/>
      <c r="W446" s="81"/>
      <c r="X446" s="80"/>
      <c r="Y446" s="80"/>
      <c r="Z446" s="80"/>
      <c r="AA446" s="80"/>
      <c r="AB446" s="80"/>
      <c r="AC446" s="80"/>
      <c r="AD446" s="80"/>
      <c r="AE446" s="80"/>
      <c r="AF446" s="80"/>
      <c r="AG446" s="80"/>
      <c r="AH446" s="80"/>
      <c r="AI446" s="80"/>
      <c r="AJ446" s="80"/>
      <c r="AK446" s="80"/>
      <c r="AL446" s="80"/>
      <c r="AU446" s="80"/>
      <c r="AY446" s="80"/>
      <c r="AZ446" s="80"/>
      <c r="BA446" s="80"/>
      <c r="BB446" s="81"/>
      <c r="BC446" s="81"/>
      <c r="BD446" s="81"/>
      <c r="BE446" s="81"/>
      <c r="BF446" s="81"/>
      <c r="BG446" s="81"/>
      <c r="BH446" s="81"/>
    </row>
    <row r="447" spans="2:60" ht="14" customHeight="1" x14ac:dyDescent="0.3">
      <c r="B447" s="81"/>
      <c r="H447" s="81"/>
      <c r="I447" s="81"/>
      <c r="J447" s="81"/>
      <c r="K447" s="81"/>
      <c r="L447" s="82"/>
      <c r="M447" s="81"/>
      <c r="N447" s="81"/>
      <c r="O447" s="81"/>
      <c r="P447" s="81"/>
      <c r="R447" s="81"/>
      <c r="S447" s="81"/>
      <c r="T447" s="80"/>
      <c r="U447" s="80"/>
      <c r="V447" s="80"/>
      <c r="W447" s="81"/>
      <c r="X447" s="80"/>
      <c r="Y447" s="80"/>
      <c r="Z447" s="80"/>
      <c r="AA447" s="80"/>
      <c r="AB447" s="80"/>
      <c r="AC447" s="80"/>
      <c r="AD447" s="80"/>
      <c r="AE447" s="80"/>
      <c r="AF447" s="80"/>
      <c r="AG447" s="80"/>
      <c r="AH447" s="80"/>
      <c r="AI447" s="80"/>
      <c r="AJ447" s="80"/>
      <c r="AK447" s="80"/>
      <c r="AL447" s="80"/>
      <c r="AU447" s="80"/>
      <c r="AY447" s="80"/>
      <c r="AZ447" s="80"/>
      <c r="BA447" s="80"/>
      <c r="BB447" s="81"/>
      <c r="BC447" s="81"/>
      <c r="BD447" s="81"/>
      <c r="BE447" s="81"/>
      <c r="BF447" s="81"/>
      <c r="BG447" s="81"/>
      <c r="BH447" s="81"/>
    </row>
    <row r="448" spans="2:60" ht="14" customHeight="1" x14ac:dyDescent="0.3">
      <c r="B448" s="81"/>
      <c r="H448" s="81"/>
      <c r="I448" s="81"/>
      <c r="J448" s="81"/>
      <c r="K448" s="81"/>
      <c r="L448" s="82"/>
      <c r="M448" s="81"/>
      <c r="N448" s="81"/>
      <c r="O448" s="81"/>
      <c r="P448" s="81"/>
      <c r="R448" s="81"/>
      <c r="S448" s="81"/>
      <c r="T448" s="80"/>
      <c r="U448" s="80"/>
      <c r="V448" s="80"/>
      <c r="W448" s="81"/>
      <c r="X448" s="80"/>
      <c r="Y448" s="80"/>
      <c r="Z448" s="80"/>
      <c r="AA448" s="80"/>
      <c r="AB448" s="80"/>
      <c r="AC448" s="80"/>
      <c r="AD448" s="80"/>
      <c r="AE448" s="80"/>
      <c r="AF448" s="80"/>
      <c r="AG448" s="80"/>
      <c r="AH448" s="80"/>
      <c r="AI448" s="80"/>
      <c r="AJ448" s="80"/>
      <c r="AK448" s="80"/>
      <c r="AL448" s="80"/>
      <c r="AU448" s="80"/>
      <c r="AY448" s="80"/>
      <c r="AZ448" s="80"/>
      <c r="BA448" s="80"/>
      <c r="BB448" s="81"/>
      <c r="BC448" s="81"/>
      <c r="BD448" s="81"/>
      <c r="BE448" s="81"/>
      <c r="BF448" s="81"/>
      <c r="BG448" s="81"/>
      <c r="BH448" s="81"/>
    </row>
    <row r="449" spans="2:60" ht="14" customHeight="1" x14ac:dyDescent="0.3">
      <c r="B449" s="81"/>
      <c r="H449" s="81"/>
      <c r="I449" s="81"/>
      <c r="J449" s="81"/>
      <c r="K449" s="81"/>
      <c r="L449" s="82"/>
      <c r="M449" s="81"/>
      <c r="N449" s="81"/>
      <c r="O449" s="81"/>
      <c r="P449" s="81"/>
      <c r="R449" s="81"/>
      <c r="S449" s="81"/>
      <c r="T449" s="80"/>
      <c r="U449" s="80"/>
      <c r="V449" s="80"/>
      <c r="W449" s="81"/>
      <c r="X449" s="80"/>
      <c r="Y449" s="80"/>
      <c r="Z449" s="80"/>
      <c r="AA449" s="80"/>
      <c r="AB449" s="80"/>
      <c r="AC449" s="80"/>
      <c r="AD449" s="80"/>
      <c r="AE449" s="80"/>
      <c r="AF449" s="80"/>
      <c r="AG449" s="80"/>
      <c r="AH449" s="80"/>
      <c r="AI449" s="80"/>
      <c r="AJ449" s="80"/>
      <c r="AK449" s="80"/>
      <c r="AL449" s="80"/>
      <c r="AU449" s="80"/>
      <c r="AY449" s="80"/>
      <c r="AZ449" s="80"/>
      <c r="BA449" s="80"/>
      <c r="BB449" s="81"/>
      <c r="BC449" s="81"/>
      <c r="BD449" s="81"/>
      <c r="BE449" s="81"/>
      <c r="BF449" s="81"/>
      <c r="BG449" s="81"/>
      <c r="BH449" s="81"/>
    </row>
    <row r="450" spans="2:60" ht="14" customHeight="1" x14ac:dyDescent="0.3">
      <c r="B450" s="81"/>
      <c r="H450" s="81"/>
      <c r="I450" s="81"/>
      <c r="J450" s="81"/>
      <c r="K450" s="81"/>
      <c r="L450" s="82"/>
      <c r="M450" s="81"/>
      <c r="N450" s="81"/>
      <c r="O450" s="81"/>
      <c r="P450" s="81"/>
      <c r="R450" s="81"/>
      <c r="S450" s="81"/>
      <c r="T450" s="80"/>
      <c r="U450" s="80"/>
      <c r="V450" s="80"/>
      <c r="W450" s="81"/>
      <c r="X450" s="80"/>
      <c r="Y450" s="80"/>
      <c r="Z450" s="80"/>
      <c r="AA450" s="80"/>
      <c r="AB450" s="80"/>
      <c r="AC450" s="80"/>
      <c r="AD450" s="80"/>
      <c r="AE450" s="80"/>
      <c r="AF450" s="80"/>
      <c r="AG450" s="80"/>
      <c r="AH450" s="80"/>
      <c r="AI450" s="80"/>
      <c r="AJ450" s="80"/>
      <c r="AK450" s="80"/>
      <c r="AL450" s="80"/>
      <c r="AU450" s="80"/>
      <c r="AY450" s="80"/>
      <c r="AZ450" s="80"/>
      <c r="BA450" s="80"/>
      <c r="BB450" s="81"/>
      <c r="BC450" s="81"/>
      <c r="BD450" s="81"/>
      <c r="BE450" s="81"/>
      <c r="BF450" s="81"/>
      <c r="BG450" s="81"/>
      <c r="BH450" s="81"/>
    </row>
    <row r="451" spans="2:60" ht="14" customHeight="1" x14ac:dyDescent="0.3">
      <c r="B451" s="81"/>
      <c r="H451" s="81"/>
      <c r="I451" s="81"/>
      <c r="J451" s="81"/>
      <c r="K451" s="81"/>
      <c r="L451" s="82"/>
      <c r="M451" s="81"/>
      <c r="N451" s="81"/>
      <c r="O451" s="81"/>
      <c r="P451" s="81"/>
      <c r="R451" s="81"/>
      <c r="S451" s="81"/>
      <c r="T451" s="80"/>
      <c r="U451" s="80"/>
      <c r="V451" s="80"/>
      <c r="W451" s="81"/>
      <c r="X451" s="80"/>
      <c r="Y451" s="80"/>
      <c r="Z451" s="80"/>
      <c r="AA451" s="80"/>
      <c r="AB451" s="80"/>
      <c r="AC451" s="80"/>
      <c r="AD451" s="80"/>
      <c r="AE451" s="80"/>
      <c r="AF451" s="80"/>
      <c r="AG451" s="80"/>
      <c r="AH451" s="80"/>
      <c r="AI451" s="80"/>
      <c r="AJ451" s="80"/>
      <c r="AK451" s="80"/>
      <c r="AL451" s="80"/>
      <c r="AU451" s="80"/>
      <c r="AY451" s="80"/>
      <c r="AZ451" s="80"/>
      <c r="BA451" s="80"/>
      <c r="BB451" s="81"/>
      <c r="BC451" s="81"/>
      <c r="BD451" s="81"/>
      <c r="BE451" s="81"/>
      <c r="BF451" s="81"/>
      <c r="BG451" s="81"/>
      <c r="BH451" s="81"/>
    </row>
    <row r="452" spans="2:60" ht="14" customHeight="1" x14ac:dyDescent="0.3">
      <c r="B452" s="81"/>
      <c r="H452" s="81"/>
      <c r="I452" s="81"/>
      <c r="J452" s="81"/>
      <c r="K452" s="81"/>
      <c r="L452" s="82"/>
      <c r="M452" s="81"/>
      <c r="N452" s="81"/>
      <c r="O452" s="81"/>
      <c r="P452" s="81"/>
      <c r="R452" s="81"/>
      <c r="S452" s="81"/>
      <c r="T452" s="80"/>
      <c r="U452" s="80"/>
      <c r="V452" s="80"/>
      <c r="W452" s="81"/>
      <c r="X452" s="80"/>
      <c r="Y452" s="80"/>
      <c r="Z452" s="80"/>
      <c r="AA452" s="80"/>
      <c r="AB452" s="80"/>
      <c r="AC452" s="80"/>
      <c r="AD452" s="80"/>
      <c r="AE452" s="80"/>
      <c r="AF452" s="80"/>
      <c r="AG452" s="80"/>
      <c r="AH452" s="80"/>
      <c r="AI452" s="80"/>
      <c r="AJ452" s="80"/>
      <c r="AK452" s="80"/>
      <c r="AL452" s="80"/>
      <c r="AU452" s="80"/>
      <c r="AY452" s="80"/>
      <c r="AZ452" s="80"/>
      <c r="BA452" s="80"/>
      <c r="BB452" s="81"/>
      <c r="BC452" s="81"/>
      <c r="BD452" s="81"/>
      <c r="BE452" s="81"/>
      <c r="BF452" s="81"/>
      <c r="BG452" s="81"/>
      <c r="BH452" s="81"/>
    </row>
    <row r="453" spans="2:60" ht="14" customHeight="1" x14ac:dyDescent="0.3">
      <c r="B453" s="81"/>
      <c r="H453" s="81"/>
      <c r="I453" s="81"/>
      <c r="J453" s="81"/>
      <c r="K453" s="81"/>
      <c r="L453" s="82"/>
      <c r="M453" s="81"/>
      <c r="N453" s="81"/>
      <c r="O453" s="81"/>
      <c r="P453" s="81"/>
      <c r="R453" s="81"/>
      <c r="S453" s="81"/>
      <c r="T453" s="80"/>
      <c r="U453" s="80"/>
      <c r="V453" s="80"/>
      <c r="W453" s="81"/>
      <c r="X453" s="80"/>
      <c r="Y453" s="80"/>
      <c r="Z453" s="80"/>
      <c r="AA453" s="80"/>
      <c r="AB453" s="80"/>
      <c r="AC453" s="80"/>
      <c r="AD453" s="80"/>
      <c r="AE453" s="80"/>
      <c r="AF453" s="80"/>
      <c r="AG453" s="80"/>
      <c r="AH453" s="80"/>
      <c r="AI453" s="80"/>
      <c r="AJ453" s="80"/>
      <c r="AK453" s="80"/>
      <c r="AL453" s="80"/>
      <c r="AU453" s="80"/>
      <c r="AY453" s="80"/>
      <c r="AZ453" s="80"/>
      <c r="BA453" s="80"/>
      <c r="BB453" s="81"/>
      <c r="BC453" s="81"/>
      <c r="BD453" s="81"/>
      <c r="BE453" s="81"/>
      <c r="BF453" s="81"/>
      <c r="BG453" s="81"/>
      <c r="BH453" s="81"/>
    </row>
    <row r="454" spans="2:60" ht="14" customHeight="1" x14ac:dyDescent="0.3">
      <c r="B454" s="81"/>
      <c r="H454" s="81"/>
      <c r="I454" s="81"/>
      <c r="J454" s="81"/>
      <c r="K454" s="81"/>
      <c r="L454" s="82"/>
      <c r="M454" s="81"/>
      <c r="N454" s="81"/>
      <c r="O454" s="81"/>
      <c r="P454" s="81"/>
      <c r="R454" s="81"/>
      <c r="S454" s="81"/>
      <c r="T454" s="80"/>
      <c r="U454" s="80"/>
      <c r="V454" s="80"/>
      <c r="W454" s="81"/>
      <c r="X454" s="80"/>
      <c r="Y454" s="80"/>
      <c r="Z454" s="80"/>
      <c r="AA454" s="80"/>
      <c r="AB454" s="80"/>
      <c r="AC454" s="80"/>
      <c r="AD454" s="80"/>
      <c r="AE454" s="80"/>
      <c r="AF454" s="80"/>
      <c r="AG454" s="80"/>
      <c r="AH454" s="80"/>
      <c r="AI454" s="80"/>
      <c r="AJ454" s="80"/>
      <c r="AK454" s="80"/>
      <c r="AL454" s="80"/>
      <c r="AU454" s="80"/>
      <c r="AY454" s="80"/>
      <c r="AZ454" s="80"/>
      <c r="BA454" s="80"/>
      <c r="BB454" s="81"/>
      <c r="BC454" s="81"/>
      <c r="BD454" s="81"/>
      <c r="BE454" s="81"/>
      <c r="BF454" s="81"/>
      <c r="BG454" s="81"/>
      <c r="BH454" s="81"/>
    </row>
    <row r="455" spans="2:60" ht="14" customHeight="1" x14ac:dyDescent="0.3">
      <c r="B455" s="81"/>
      <c r="H455" s="81"/>
      <c r="I455" s="81"/>
      <c r="J455" s="81"/>
      <c r="K455" s="81"/>
      <c r="L455" s="82"/>
      <c r="M455" s="81"/>
      <c r="N455" s="81"/>
      <c r="O455" s="81"/>
      <c r="P455" s="81"/>
      <c r="R455" s="81"/>
      <c r="S455" s="81"/>
      <c r="T455" s="80"/>
      <c r="U455" s="80"/>
      <c r="V455" s="80"/>
      <c r="W455" s="81"/>
      <c r="X455" s="80"/>
      <c r="Y455" s="80"/>
      <c r="Z455" s="80"/>
      <c r="AA455" s="80"/>
      <c r="AB455" s="80"/>
      <c r="AC455" s="80"/>
      <c r="AD455" s="80"/>
      <c r="AE455" s="80"/>
      <c r="AF455" s="80"/>
      <c r="AG455" s="80"/>
      <c r="AH455" s="80"/>
      <c r="AI455" s="80"/>
      <c r="AJ455" s="80"/>
      <c r="AK455" s="80"/>
      <c r="AL455" s="80"/>
      <c r="AU455" s="80"/>
      <c r="AY455" s="80"/>
      <c r="AZ455" s="80"/>
      <c r="BA455" s="80"/>
      <c r="BB455" s="81"/>
      <c r="BC455" s="81"/>
      <c r="BD455" s="81"/>
      <c r="BE455" s="81"/>
      <c r="BF455" s="81"/>
      <c r="BG455" s="81"/>
      <c r="BH455" s="81"/>
    </row>
    <row r="456" spans="2:60" ht="14" customHeight="1" x14ac:dyDescent="0.3">
      <c r="B456" s="81"/>
      <c r="H456" s="81"/>
      <c r="I456" s="81"/>
      <c r="J456" s="81"/>
      <c r="K456" s="81"/>
      <c r="L456" s="82"/>
      <c r="M456" s="81"/>
      <c r="N456" s="81"/>
      <c r="O456" s="81"/>
      <c r="P456" s="81"/>
      <c r="R456" s="81"/>
      <c r="S456" s="81"/>
      <c r="T456" s="80"/>
      <c r="U456" s="80"/>
      <c r="V456" s="80"/>
      <c r="W456" s="81"/>
      <c r="X456" s="80"/>
      <c r="Y456" s="80"/>
      <c r="Z456" s="80"/>
      <c r="AA456" s="80"/>
      <c r="AB456" s="80"/>
      <c r="AC456" s="80"/>
      <c r="AD456" s="80"/>
      <c r="AE456" s="80"/>
      <c r="AF456" s="80"/>
      <c r="AG456" s="80"/>
      <c r="AH456" s="80"/>
      <c r="AI456" s="80"/>
      <c r="AJ456" s="80"/>
      <c r="AK456" s="80"/>
      <c r="AL456" s="80"/>
      <c r="AU456" s="80"/>
      <c r="AY456" s="80"/>
      <c r="AZ456" s="80"/>
      <c r="BA456" s="80"/>
      <c r="BB456" s="81"/>
      <c r="BC456" s="81"/>
      <c r="BD456" s="81"/>
      <c r="BE456" s="81"/>
      <c r="BF456" s="81"/>
      <c r="BG456" s="81"/>
      <c r="BH456" s="81"/>
    </row>
    <row r="457" spans="2:60" ht="14" customHeight="1" x14ac:dyDescent="0.3">
      <c r="B457" s="81"/>
      <c r="H457" s="81"/>
      <c r="I457" s="81"/>
      <c r="J457" s="81"/>
      <c r="K457" s="81"/>
      <c r="L457" s="82"/>
      <c r="M457" s="81"/>
      <c r="N457" s="81"/>
      <c r="O457" s="81"/>
      <c r="P457" s="81"/>
      <c r="R457" s="81"/>
      <c r="S457" s="81"/>
      <c r="T457" s="80"/>
      <c r="U457" s="80"/>
      <c r="V457" s="80"/>
      <c r="W457" s="81"/>
      <c r="X457" s="80"/>
      <c r="Y457" s="80"/>
      <c r="Z457" s="80"/>
      <c r="AA457" s="80"/>
      <c r="AB457" s="80"/>
      <c r="AC457" s="80"/>
      <c r="AD457" s="80"/>
      <c r="AE457" s="80"/>
      <c r="AF457" s="80"/>
      <c r="AG457" s="80"/>
      <c r="AH457" s="80"/>
      <c r="AI457" s="80"/>
      <c r="AJ457" s="80"/>
      <c r="AK457" s="80"/>
      <c r="AL457" s="80"/>
      <c r="AU457" s="80"/>
      <c r="AY457" s="80"/>
      <c r="AZ457" s="80"/>
      <c r="BA457" s="80"/>
      <c r="BB457" s="81"/>
      <c r="BC457" s="81"/>
      <c r="BD457" s="81"/>
      <c r="BE457" s="81"/>
      <c r="BF457" s="81"/>
      <c r="BG457" s="81"/>
      <c r="BH457" s="81"/>
    </row>
    <row r="458" spans="2:60" ht="14" customHeight="1" x14ac:dyDescent="0.3">
      <c r="B458" s="81"/>
      <c r="H458" s="81"/>
      <c r="I458" s="81"/>
      <c r="J458" s="81"/>
      <c r="K458" s="81"/>
      <c r="L458" s="82"/>
      <c r="M458" s="81"/>
      <c r="N458" s="81"/>
      <c r="O458" s="81"/>
      <c r="P458" s="81"/>
      <c r="R458" s="81"/>
      <c r="S458" s="81"/>
      <c r="T458" s="80"/>
      <c r="U458" s="80"/>
      <c r="V458" s="80"/>
      <c r="W458" s="81"/>
      <c r="X458" s="80"/>
      <c r="Y458" s="80"/>
      <c r="Z458" s="80"/>
      <c r="AA458" s="80"/>
      <c r="AB458" s="80"/>
      <c r="AC458" s="80"/>
      <c r="AD458" s="80"/>
      <c r="AE458" s="80"/>
      <c r="AF458" s="80"/>
      <c r="AG458" s="80"/>
      <c r="AH458" s="80"/>
      <c r="AI458" s="80"/>
      <c r="AJ458" s="80"/>
      <c r="AK458" s="80"/>
      <c r="AL458" s="80"/>
      <c r="AU458" s="80"/>
      <c r="AY458" s="80"/>
      <c r="AZ458" s="80"/>
      <c r="BA458" s="80"/>
      <c r="BB458" s="81"/>
      <c r="BC458" s="81"/>
      <c r="BD458" s="81"/>
      <c r="BE458" s="81"/>
      <c r="BF458" s="81"/>
      <c r="BG458" s="81"/>
      <c r="BH458" s="81"/>
    </row>
    <row r="459" spans="2:60" ht="14" customHeight="1" x14ac:dyDescent="0.3">
      <c r="B459" s="81"/>
      <c r="H459" s="81"/>
      <c r="I459" s="81"/>
      <c r="J459" s="81"/>
      <c r="K459" s="81"/>
      <c r="L459" s="82"/>
      <c r="M459" s="81"/>
      <c r="N459" s="81"/>
      <c r="O459" s="81"/>
      <c r="P459" s="81"/>
      <c r="R459" s="81"/>
      <c r="S459" s="81"/>
      <c r="T459" s="80"/>
      <c r="U459" s="80"/>
      <c r="V459" s="80"/>
      <c r="W459" s="81"/>
      <c r="X459" s="80"/>
      <c r="Y459" s="80"/>
      <c r="Z459" s="80"/>
      <c r="AA459" s="80"/>
      <c r="AB459" s="80"/>
      <c r="AC459" s="80"/>
      <c r="AD459" s="80"/>
      <c r="AE459" s="80"/>
      <c r="AF459" s="80"/>
      <c r="AG459" s="80"/>
      <c r="AH459" s="80"/>
      <c r="AI459" s="80"/>
      <c r="AJ459" s="80"/>
      <c r="AK459" s="80"/>
      <c r="AL459" s="80"/>
      <c r="AU459" s="80"/>
      <c r="AY459" s="80"/>
      <c r="AZ459" s="80"/>
      <c r="BA459" s="80"/>
      <c r="BB459" s="81"/>
      <c r="BC459" s="81"/>
      <c r="BD459" s="81"/>
      <c r="BE459" s="81"/>
      <c r="BF459" s="81"/>
      <c r="BG459" s="81"/>
      <c r="BH459" s="81"/>
    </row>
    <row r="460" spans="2:60" ht="14" customHeight="1" x14ac:dyDescent="0.3">
      <c r="B460" s="81"/>
      <c r="H460" s="81"/>
      <c r="I460" s="81"/>
      <c r="J460" s="81"/>
      <c r="K460" s="81"/>
      <c r="L460" s="82"/>
      <c r="M460" s="81"/>
      <c r="N460" s="81"/>
      <c r="O460" s="81"/>
      <c r="P460" s="81"/>
      <c r="R460" s="81"/>
      <c r="S460" s="81"/>
      <c r="T460" s="80"/>
      <c r="U460" s="80"/>
      <c r="V460" s="80"/>
      <c r="W460" s="81"/>
      <c r="X460" s="80"/>
      <c r="Y460" s="80"/>
      <c r="Z460" s="80"/>
      <c r="AA460" s="80"/>
      <c r="AB460" s="80"/>
      <c r="AC460" s="80"/>
      <c r="AD460" s="80"/>
      <c r="AE460" s="80"/>
      <c r="AF460" s="80"/>
      <c r="AG460" s="80"/>
      <c r="AH460" s="80"/>
      <c r="AI460" s="80"/>
      <c r="AJ460" s="80"/>
      <c r="AK460" s="80"/>
      <c r="AL460" s="80"/>
      <c r="AU460" s="80"/>
      <c r="AY460" s="80"/>
      <c r="AZ460" s="80"/>
      <c r="BA460" s="80"/>
      <c r="BB460" s="81"/>
      <c r="BC460" s="81"/>
      <c r="BD460" s="81"/>
      <c r="BE460" s="81"/>
      <c r="BF460" s="81"/>
      <c r="BG460" s="81"/>
      <c r="BH460" s="81"/>
    </row>
    <row r="461" spans="2:60" ht="14" customHeight="1" x14ac:dyDescent="0.3">
      <c r="B461" s="81"/>
      <c r="H461" s="81"/>
      <c r="I461" s="81"/>
      <c r="J461" s="81"/>
      <c r="K461" s="81"/>
      <c r="L461" s="82"/>
      <c r="M461" s="81"/>
      <c r="N461" s="81"/>
      <c r="O461" s="81"/>
      <c r="P461" s="81"/>
      <c r="R461" s="81"/>
      <c r="S461" s="81"/>
      <c r="T461" s="80"/>
      <c r="U461" s="80"/>
      <c r="V461" s="80"/>
      <c r="W461" s="81"/>
      <c r="X461" s="80"/>
      <c r="Y461" s="80"/>
      <c r="Z461" s="80"/>
      <c r="AA461" s="80"/>
      <c r="AB461" s="80"/>
      <c r="AC461" s="80"/>
      <c r="AD461" s="80"/>
      <c r="AE461" s="80"/>
      <c r="AF461" s="80"/>
      <c r="AG461" s="80"/>
      <c r="AH461" s="80"/>
      <c r="AI461" s="80"/>
      <c r="AJ461" s="80"/>
      <c r="AK461" s="80"/>
      <c r="AL461" s="80"/>
      <c r="AU461" s="80"/>
      <c r="AY461" s="80"/>
      <c r="AZ461" s="80"/>
      <c r="BA461" s="80"/>
      <c r="BB461" s="81"/>
      <c r="BC461" s="81"/>
      <c r="BD461" s="81"/>
      <c r="BE461" s="81"/>
      <c r="BF461" s="81"/>
      <c r="BG461" s="81"/>
      <c r="BH461" s="81"/>
    </row>
    <row r="462" spans="2:60" ht="14" customHeight="1" x14ac:dyDescent="0.3">
      <c r="B462" s="81"/>
      <c r="H462" s="81"/>
      <c r="I462" s="81"/>
      <c r="J462" s="81"/>
      <c r="K462" s="81"/>
      <c r="L462" s="82"/>
      <c r="M462" s="81"/>
      <c r="N462" s="81"/>
      <c r="O462" s="81"/>
      <c r="P462" s="81"/>
      <c r="R462" s="81"/>
      <c r="S462" s="81"/>
      <c r="T462" s="80"/>
      <c r="U462" s="80"/>
      <c r="V462" s="80"/>
      <c r="W462" s="81"/>
      <c r="X462" s="80"/>
      <c r="Y462" s="80"/>
      <c r="Z462" s="80"/>
      <c r="AA462" s="80"/>
      <c r="AB462" s="80"/>
      <c r="AC462" s="80"/>
      <c r="AD462" s="80"/>
      <c r="AE462" s="80"/>
      <c r="AF462" s="80"/>
      <c r="AG462" s="80"/>
      <c r="AH462" s="80"/>
      <c r="AI462" s="80"/>
      <c r="AJ462" s="80"/>
      <c r="AK462" s="80"/>
      <c r="AL462" s="80"/>
      <c r="AU462" s="80"/>
      <c r="AY462" s="80"/>
      <c r="AZ462" s="80"/>
      <c r="BA462" s="80"/>
      <c r="BB462" s="81"/>
      <c r="BC462" s="81"/>
      <c r="BD462" s="81"/>
      <c r="BE462" s="81"/>
      <c r="BF462" s="81"/>
      <c r="BG462" s="81"/>
      <c r="BH462" s="81"/>
    </row>
    <row r="463" spans="2:60" ht="14" customHeight="1" x14ac:dyDescent="0.3">
      <c r="B463" s="81"/>
      <c r="H463" s="81"/>
      <c r="I463" s="81"/>
      <c r="J463" s="81"/>
      <c r="K463" s="81"/>
      <c r="L463" s="82"/>
      <c r="M463" s="81"/>
      <c r="N463" s="81"/>
      <c r="O463" s="81"/>
      <c r="P463" s="81"/>
      <c r="R463" s="81"/>
      <c r="S463" s="81"/>
      <c r="T463" s="80"/>
      <c r="U463" s="80"/>
      <c r="V463" s="80"/>
      <c r="W463" s="81"/>
      <c r="X463" s="80"/>
      <c r="Y463" s="80"/>
      <c r="Z463" s="80"/>
      <c r="AA463" s="80"/>
      <c r="AB463" s="80"/>
      <c r="AC463" s="80"/>
      <c r="AD463" s="80"/>
      <c r="AE463" s="80"/>
      <c r="AF463" s="80"/>
      <c r="AG463" s="80"/>
      <c r="AH463" s="80"/>
      <c r="AI463" s="80"/>
      <c r="AJ463" s="80"/>
      <c r="AK463" s="80"/>
      <c r="AL463" s="80"/>
      <c r="AU463" s="80"/>
      <c r="AY463" s="80"/>
      <c r="AZ463" s="80"/>
      <c r="BA463" s="80"/>
      <c r="BB463" s="81"/>
      <c r="BC463" s="81"/>
      <c r="BD463" s="81"/>
      <c r="BE463" s="81"/>
      <c r="BF463" s="81"/>
      <c r="BG463" s="81"/>
      <c r="BH463" s="81"/>
    </row>
    <row r="464" spans="2:60" ht="14" customHeight="1" x14ac:dyDescent="0.3">
      <c r="B464" s="81"/>
      <c r="H464" s="81"/>
      <c r="I464" s="81"/>
      <c r="J464" s="81"/>
      <c r="K464" s="81"/>
      <c r="L464" s="82"/>
      <c r="M464" s="81"/>
      <c r="N464" s="81"/>
      <c r="O464" s="81"/>
      <c r="P464" s="81"/>
      <c r="R464" s="81"/>
      <c r="S464" s="81"/>
      <c r="T464" s="80"/>
      <c r="U464" s="80"/>
      <c r="V464" s="80"/>
      <c r="W464" s="81"/>
      <c r="X464" s="80"/>
      <c r="Y464" s="80"/>
      <c r="Z464" s="80"/>
      <c r="AA464" s="80"/>
      <c r="AB464" s="80"/>
      <c r="AC464" s="80"/>
      <c r="AD464" s="80"/>
      <c r="AE464" s="80"/>
      <c r="AF464" s="80"/>
      <c r="AG464" s="80"/>
      <c r="AH464" s="80"/>
      <c r="AI464" s="80"/>
      <c r="AJ464" s="80"/>
      <c r="AK464" s="80"/>
      <c r="AL464" s="80"/>
      <c r="AU464" s="80"/>
      <c r="AY464" s="80"/>
      <c r="AZ464" s="80"/>
      <c r="BA464" s="80"/>
      <c r="BB464" s="81"/>
      <c r="BC464" s="81"/>
      <c r="BD464" s="81"/>
      <c r="BE464" s="81"/>
      <c r="BF464" s="81"/>
      <c r="BG464" s="81"/>
      <c r="BH464" s="81"/>
    </row>
    <row r="465" spans="2:60" ht="14" customHeight="1" x14ac:dyDescent="0.3">
      <c r="B465" s="81"/>
      <c r="H465" s="81"/>
      <c r="I465" s="81"/>
      <c r="J465" s="81"/>
      <c r="K465" s="81"/>
      <c r="L465" s="82"/>
      <c r="M465" s="81"/>
      <c r="N465" s="81"/>
      <c r="O465" s="81"/>
      <c r="P465" s="81"/>
      <c r="R465" s="81"/>
      <c r="S465" s="81"/>
      <c r="T465" s="80"/>
      <c r="U465" s="80"/>
      <c r="V465" s="80"/>
      <c r="W465" s="81"/>
      <c r="X465" s="80"/>
      <c r="Y465" s="80"/>
      <c r="Z465" s="80"/>
      <c r="AA465" s="80"/>
      <c r="AB465" s="80"/>
      <c r="AC465" s="80"/>
      <c r="AD465" s="80"/>
      <c r="AE465" s="80"/>
      <c r="AF465" s="80"/>
      <c r="AG465" s="80"/>
      <c r="AH465" s="80"/>
      <c r="AI465" s="80"/>
      <c r="AJ465" s="80"/>
      <c r="AK465" s="80"/>
      <c r="AL465" s="80"/>
      <c r="AU465" s="80"/>
      <c r="AY465" s="80"/>
      <c r="AZ465" s="80"/>
      <c r="BA465" s="80"/>
      <c r="BB465" s="81"/>
      <c r="BC465" s="81"/>
      <c r="BD465" s="81"/>
      <c r="BE465" s="81"/>
      <c r="BF465" s="81"/>
      <c r="BG465" s="81"/>
      <c r="BH465" s="81"/>
    </row>
    <row r="466" spans="2:60" ht="14" customHeight="1" x14ac:dyDescent="0.3">
      <c r="B466" s="81"/>
      <c r="H466" s="81"/>
      <c r="I466" s="81"/>
      <c r="J466" s="81"/>
      <c r="K466" s="81"/>
      <c r="L466" s="82"/>
      <c r="M466" s="81"/>
      <c r="N466" s="81"/>
      <c r="O466" s="81"/>
      <c r="P466" s="81"/>
      <c r="R466" s="81"/>
      <c r="S466" s="81"/>
      <c r="T466" s="80"/>
      <c r="U466" s="80"/>
      <c r="V466" s="80"/>
      <c r="W466" s="81"/>
      <c r="X466" s="80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U466" s="80"/>
      <c r="AY466" s="80"/>
      <c r="AZ466" s="80"/>
      <c r="BA466" s="80"/>
      <c r="BB466" s="81"/>
      <c r="BC466" s="81"/>
      <c r="BD466" s="81"/>
      <c r="BE466" s="81"/>
      <c r="BF466" s="81"/>
      <c r="BG466" s="81"/>
      <c r="BH466" s="81"/>
    </row>
    <row r="467" spans="2:60" ht="14" customHeight="1" x14ac:dyDescent="0.3">
      <c r="B467" s="81"/>
      <c r="H467" s="81"/>
      <c r="I467" s="81"/>
      <c r="J467" s="81"/>
      <c r="K467" s="81"/>
      <c r="L467" s="82"/>
      <c r="M467" s="81"/>
      <c r="N467" s="81"/>
      <c r="O467" s="81"/>
      <c r="P467" s="81"/>
      <c r="R467" s="81"/>
      <c r="S467" s="81"/>
      <c r="T467" s="80"/>
      <c r="U467" s="80"/>
      <c r="V467" s="80"/>
      <c r="W467" s="81"/>
      <c r="X467" s="80"/>
      <c r="Y467" s="80"/>
      <c r="Z467" s="80"/>
      <c r="AA467" s="80"/>
      <c r="AB467" s="80"/>
      <c r="AC467" s="80"/>
      <c r="AD467" s="80"/>
      <c r="AE467" s="80"/>
      <c r="AF467" s="80"/>
      <c r="AG467" s="80"/>
      <c r="AH467" s="80"/>
      <c r="AI467" s="80"/>
      <c r="AJ467" s="80"/>
      <c r="AK467" s="80"/>
      <c r="AL467" s="80"/>
      <c r="AU467" s="80"/>
      <c r="AY467" s="80"/>
      <c r="AZ467" s="80"/>
      <c r="BA467" s="80"/>
      <c r="BB467" s="81"/>
      <c r="BC467" s="81"/>
      <c r="BD467" s="81"/>
      <c r="BE467" s="81"/>
      <c r="BF467" s="81"/>
      <c r="BG467" s="81"/>
      <c r="BH467" s="81"/>
    </row>
    <row r="468" spans="2:60" ht="14" customHeight="1" x14ac:dyDescent="0.3">
      <c r="B468" s="81"/>
      <c r="H468" s="81"/>
      <c r="I468" s="81"/>
      <c r="J468" s="81"/>
      <c r="K468" s="81"/>
      <c r="L468" s="82"/>
      <c r="M468" s="81"/>
      <c r="N468" s="81"/>
      <c r="O468" s="81"/>
      <c r="P468" s="81"/>
      <c r="R468" s="81"/>
      <c r="S468" s="81"/>
      <c r="T468" s="80"/>
      <c r="U468" s="80"/>
      <c r="V468" s="80"/>
      <c r="W468" s="81"/>
      <c r="X468" s="80"/>
      <c r="Y468" s="80"/>
      <c r="Z468" s="80"/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U468" s="80"/>
      <c r="AY468" s="80"/>
      <c r="AZ468" s="80"/>
      <c r="BA468" s="80"/>
      <c r="BB468" s="81"/>
      <c r="BC468" s="81"/>
      <c r="BD468" s="81"/>
      <c r="BE468" s="81"/>
      <c r="BF468" s="81"/>
      <c r="BG468" s="81"/>
      <c r="BH468" s="81"/>
    </row>
    <row r="469" spans="2:60" ht="14" customHeight="1" x14ac:dyDescent="0.3">
      <c r="B469" s="81"/>
      <c r="H469" s="81"/>
      <c r="I469" s="81"/>
      <c r="J469" s="81"/>
      <c r="K469" s="81"/>
      <c r="L469" s="82"/>
      <c r="M469" s="81"/>
      <c r="N469" s="81"/>
      <c r="O469" s="81"/>
      <c r="P469" s="81"/>
      <c r="R469" s="81"/>
      <c r="S469" s="81"/>
      <c r="T469" s="80"/>
      <c r="U469" s="80"/>
      <c r="V469" s="80"/>
      <c r="W469" s="81"/>
      <c r="X469" s="80"/>
      <c r="Y469" s="80"/>
      <c r="Z469" s="80"/>
      <c r="AA469" s="80"/>
      <c r="AB469" s="80"/>
      <c r="AC469" s="80"/>
      <c r="AD469" s="80"/>
      <c r="AE469" s="80"/>
      <c r="AF469" s="80"/>
      <c r="AG469" s="80"/>
      <c r="AH469" s="80"/>
      <c r="AI469" s="80"/>
      <c r="AJ469" s="80"/>
      <c r="AK469" s="80"/>
      <c r="AL469" s="80"/>
      <c r="AU469" s="80"/>
      <c r="AY469" s="80"/>
      <c r="AZ469" s="80"/>
      <c r="BA469" s="80"/>
      <c r="BB469" s="81"/>
      <c r="BC469" s="81"/>
      <c r="BD469" s="81"/>
      <c r="BE469" s="81"/>
      <c r="BF469" s="81"/>
      <c r="BG469" s="81"/>
      <c r="BH469" s="81"/>
    </row>
    <row r="470" spans="2:60" ht="14" customHeight="1" x14ac:dyDescent="0.3">
      <c r="B470" s="81"/>
      <c r="H470" s="81"/>
      <c r="I470" s="81"/>
      <c r="J470" s="81"/>
      <c r="K470" s="81"/>
      <c r="L470" s="82"/>
      <c r="M470" s="81"/>
      <c r="N470" s="81"/>
      <c r="O470" s="81"/>
      <c r="P470" s="81"/>
      <c r="R470" s="81"/>
      <c r="S470" s="81"/>
      <c r="T470" s="80"/>
      <c r="U470" s="80"/>
      <c r="V470" s="80"/>
      <c r="W470" s="81"/>
      <c r="X470" s="80"/>
      <c r="Y470" s="80"/>
      <c r="Z470" s="80"/>
      <c r="AA470" s="80"/>
      <c r="AB470" s="80"/>
      <c r="AC470" s="80"/>
      <c r="AD470" s="80"/>
      <c r="AE470" s="80"/>
      <c r="AF470" s="80"/>
      <c r="AG470" s="80"/>
      <c r="AH470" s="80"/>
      <c r="AI470" s="80"/>
      <c r="AJ470" s="80"/>
      <c r="AK470" s="80"/>
      <c r="AL470" s="80"/>
      <c r="AU470" s="80"/>
      <c r="AY470" s="80"/>
      <c r="AZ470" s="80"/>
      <c r="BA470" s="80"/>
      <c r="BB470" s="81"/>
      <c r="BC470" s="81"/>
      <c r="BD470" s="81"/>
      <c r="BE470" s="81"/>
      <c r="BF470" s="81"/>
      <c r="BG470" s="81"/>
      <c r="BH470" s="81"/>
    </row>
    <row r="471" spans="2:60" ht="14" customHeight="1" x14ac:dyDescent="0.3">
      <c r="B471" s="81"/>
      <c r="H471" s="81"/>
      <c r="I471" s="81"/>
      <c r="J471" s="81"/>
      <c r="K471" s="81"/>
      <c r="L471" s="82"/>
      <c r="M471" s="81"/>
      <c r="N471" s="81"/>
      <c r="O471" s="81"/>
      <c r="P471" s="81"/>
      <c r="R471" s="81"/>
      <c r="S471" s="81"/>
      <c r="T471" s="80"/>
      <c r="U471" s="80"/>
      <c r="V471" s="80"/>
      <c r="W471" s="81"/>
      <c r="X471" s="80"/>
      <c r="Y471" s="80"/>
      <c r="Z471" s="80"/>
      <c r="AA471" s="80"/>
      <c r="AB471" s="80"/>
      <c r="AC471" s="80"/>
      <c r="AD471" s="80"/>
      <c r="AE471" s="80"/>
      <c r="AF471" s="80"/>
      <c r="AG471" s="80"/>
      <c r="AH471" s="80"/>
      <c r="AI471" s="80"/>
      <c r="AJ471" s="80"/>
      <c r="AK471" s="80"/>
      <c r="AL471" s="80"/>
      <c r="AU471" s="80"/>
      <c r="AY471" s="80"/>
      <c r="AZ471" s="80"/>
      <c r="BA471" s="80"/>
      <c r="BB471" s="81"/>
      <c r="BC471" s="81"/>
      <c r="BD471" s="81"/>
      <c r="BE471" s="81"/>
      <c r="BF471" s="81"/>
      <c r="BG471" s="81"/>
      <c r="BH471" s="81"/>
    </row>
    <row r="472" spans="2:60" ht="14" customHeight="1" x14ac:dyDescent="0.3">
      <c r="B472" s="81"/>
      <c r="H472" s="81"/>
      <c r="I472" s="81"/>
      <c r="J472" s="81"/>
      <c r="K472" s="81"/>
      <c r="L472" s="82"/>
      <c r="M472" s="81"/>
      <c r="N472" s="81"/>
      <c r="O472" s="81"/>
      <c r="P472" s="81"/>
      <c r="R472" s="81"/>
      <c r="S472" s="81"/>
      <c r="T472" s="80"/>
      <c r="U472" s="80"/>
      <c r="V472" s="80"/>
      <c r="W472" s="81"/>
      <c r="X472" s="80"/>
      <c r="Y472" s="80"/>
      <c r="Z472" s="80"/>
      <c r="AA472" s="80"/>
      <c r="AB472" s="80"/>
      <c r="AC472" s="80"/>
      <c r="AD472" s="80"/>
      <c r="AE472" s="80"/>
      <c r="AF472" s="80"/>
      <c r="AG472" s="80"/>
      <c r="AH472" s="80"/>
      <c r="AI472" s="80"/>
      <c r="AJ472" s="80"/>
      <c r="AK472" s="80"/>
      <c r="AL472" s="80"/>
      <c r="AU472" s="80"/>
      <c r="AY472" s="80"/>
      <c r="AZ472" s="80"/>
      <c r="BA472" s="80"/>
      <c r="BB472" s="81"/>
      <c r="BC472" s="81"/>
      <c r="BD472" s="81"/>
      <c r="BE472" s="81"/>
      <c r="BF472" s="81"/>
      <c r="BG472" s="81"/>
      <c r="BH472" s="81"/>
    </row>
    <row r="473" spans="2:60" ht="14" customHeight="1" x14ac:dyDescent="0.3">
      <c r="B473" s="81"/>
      <c r="H473" s="81"/>
      <c r="I473" s="81"/>
      <c r="J473" s="81"/>
      <c r="K473" s="81"/>
      <c r="L473" s="82"/>
      <c r="M473" s="81"/>
      <c r="N473" s="81"/>
      <c r="O473" s="81"/>
      <c r="P473" s="81"/>
      <c r="R473" s="81"/>
      <c r="S473" s="81"/>
      <c r="T473" s="80"/>
      <c r="U473" s="80"/>
      <c r="V473" s="80"/>
      <c r="W473" s="81"/>
      <c r="X473" s="80"/>
      <c r="Y473" s="80"/>
      <c r="Z473" s="80"/>
      <c r="AA473" s="80"/>
      <c r="AB473" s="80"/>
      <c r="AC473" s="80"/>
      <c r="AD473" s="80"/>
      <c r="AE473" s="80"/>
      <c r="AF473" s="80"/>
      <c r="AG473" s="80"/>
      <c r="AH473" s="80"/>
      <c r="AI473" s="80"/>
      <c r="AJ473" s="80"/>
      <c r="AK473" s="80"/>
      <c r="AL473" s="80"/>
      <c r="AU473" s="80"/>
      <c r="AY473" s="80"/>
      <c r="AZ473" s="80"/>
      <c r="BA473" s="80"/>
      <c r="BB473" s="81"/>
      <c r="BC473" s="81"/>
      <c r="BD473" s="81"/>
      <c r="BE473" s="81"/>
      <c r="BF473" s="81"/>
      <c r="BG473" s="81"/>
      <c r="BH473" s="81"/>
    </row>
    <row r="474" spans="2:60" ht="14" customHeight="1" x14ac:dyDescent="0.3">
      <c r="B474" s="81"/>
      <c r="H474" s="81"/>
      <c r="I474" s="81"/>
      <c r="J474" s="81"/>
      <c r="K474" s="81"/>
      <c r="L474" s="82"/>
      <c r="M474" s="81"/>
      <c r="N474" s="81"/>
      <c r="O474" s="81"/>
      <c r="P474" s="81"/>
      <c r="R474" s="81"/>
      <c r="S474" s="81"/>
      <c r="T474" s="80"/>
      <c r="U474" s="80"/>
      <c r="V474" s="80"/>
      <c r="W474" s="81"/>
      <c r="X474" s="80"/>
      <c r="Y474" s="80"/>
      <c r="Z474" s="80"/>
      <c r="AA474" s="80"/>
      <c r="AB474" s="80"/>
      <c r="AC474" s="80"/>
      <c r="AD474" s="80"/>
      <c r="AE474" s="80"/>
      <c r="AF474" s="80"/>
      <c r="AG474" s="80"/>
      <c r="AH474" s="80"/>
      <c r="AI474" s="80"/>
      <c r="AJ474" s="80"/>
      <c r="AK474" s="80"/>
      <c r="AL474" s="80"/>
      <c r="AU474" s="80"/>
      <c r="AY474" s="80"/>
      <c r="AZ474" s="80"/>
      <c r="BA474" s="80"/>
      <c r="BB474" s="81"/>
      <c r="BC474" s="81"/>
      <c r="BD474" s="81"/>
      <c r="BE474" s="81"/>
      <c r="BF474" s="81"/>
      <c r="BG474" s="81"/>
      <c r="BH474" s="81"/>
    </row>
    <row r="475" spans="2:60" ht="14" customHeight="1" x14ac:dyDescent="0.3">
      <c r="B475" s="81"/>
      <c r="H475" s="81"/>
      <c r="I475" s="81"/>
      <c r="J475" s="81"/>
      <c r="K475" s="81"/>
      <c r="L475" s="82"/>
      <c r="M475" s="81"/>
      <c r="N475" s="81"/>
      <c r="O475" s="81"/>
      <c r="P475" s="81"/>
      <c r="R475" s="81"/>
      <c r="S475" s="81"/>
      <c r="T475" s="80"/>
      <c r="U475" s="80"/>
      <c r="V475" s="80"/>
      <c r="W475" s="81"/>
      <c r="X475" s="80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U475" s="80"/>
      <c r="AY475" s="80"/>
      <c r="AZ475" s="80"/>
      <c r="BA475" s="80"/>
      <c r="BB475" s="81"/>
      <c r="BC475" s="81"/>
      <c r="BD475" s="81"/>
      <c r="BE475" s="81"/>
      <c r="BF475" s="81"/>
      <c r="BG475" s="81"/>
      <c r="BH475" s="81"/>
    </row>
    <row r="476" spans="2:60" ht="14" customHeight="1" x14ac:dyDescent="0.3">
      <c r="B476" s="81"/>
      <c r="H476" s="81"/>
      <c r="I476" s="81"/>
      <c r="J476" s="81"/>
      <c r="K476" s="81"/>
      <c r="L476" s="82"/>
      <c r="M476" s="81"/>
      <c r="N476" s="81"/>
      <c r="O476" s="81"/>
      <c r="P476" s="81"/>
      <c r="R476" s="81"/>
      <c r="S476" s="81"/>
      <c r="T476" s="80"/>
      <c r="U476" s="80"/>
      <c r="V476" s="80"/>
      <c r="W476" s="81"/>
      <c r="X476" s="80"/>
      <c r="Y476" s="80"/>
      <c r="Z476" s="80"/>
      <c r="AA476" s="80"/>
      <c r="AB476" s="80"/>
      <c r="AC476" s="80"/>
      <c r="AD476" s="80"/>
      <c r="AE476" s="80"/>
      <c r="AF476" s="80"/>
      <c r="AG476" s="80"/>
      <c r="AH476" s="80"/>
      <c r="AI476" s="80"/>
      <c r="AJ476" s="80"/>
      <c r="AK476" s="80"/>
      <c r="AL476" s="80"/>
      <c r="AU476" s="80"/>
      <c r="AY476" s="80"/>
      <c r="AZ476" s="80"/>
      <c r="BA476" s="80"/>
      <c r="BB476" s="81"/>
      <c r="BC476" s="81"/>
      <c r="BD476" s="81"/>
      <c r="BE476" s="81"/>
      <c r="BF476" s="81"/>
      <c r="BG476" s="81"/>
      <c r="BH476" s="81"/>
    </row>
    <row r="477" spans="2:60" ht="14" customHeight="1" x14ac:dyDescent="0.3">
      <c r="B477" s="81"/>
      <c r="H477" s="81"/>
      <c r="I477" s="81"/>
      <c r="J477" s="81"/>
      <c r="K477" s="81"/>
      <c r="L477" s="82"/>
      <c r="M477" s="81"/>
      <c r="N477" s="81"/>
      <c r="O477" s="81"/>
      <c r="P477" s="81"/>
      <c r="R477" s="81"/>
      <c r="S477" s="81"/>
      <c r="T477" s="80"/>
      <c r="U477" s="80"/>
      <c r="V477" s="80"/>
      <c r="W477" s="81"/>
      <c r="X477" s="80"/>
      <c r="Y477" s="80"/>
      <c r="Z477" s="80"/>
      <c r="AA477" s="80"/>
      <c r="AB477" s="80"/>
      <c r="AC477" s="80"/>
      <c r="AD477" s="80"/>
      <c r="AE477" s="80"/>
      <c r="AF477" s="80"/>
      <c r="AG477" s="80"/>
      <c r="AH477" s="80"/>
      <c r="AI477" s="80"/>
      <c r="AJ477" s="80"/>
      <c r="AK477" s="80"/>
      <c r="AL477" s="80"/>
      <c r="AU477" s="80"/>
      <c r="AY477" s="80"/>
      <c r="AZ477" s="80"/>
      <c r="BA477" s="80"/>
      <c r="BB477" s="81"/>
      <c r="BC477" s="81"/>
      <c r="BD477" s="81"/>
      <c r="BE477" s="81"/>
      <c r="BF477" s="81"/>
      <c r="BG477" s="81"/>
      <c r="BH477" s="81"/>
    </row>
    <row r="478" spans="2:60" ht="14" customHeight="1" x14ac:dyDescent="0.3">
      <c r="B478" s="81"/>
      <c r="H478" s="81"/>
      <c r="I478" s="81"/>
      <c r="J478" s="81"/>
      <c r="K478" s="81"/>
      <c r="L478" s="82"/>
      <c r="M478" s="81"/>
      <c r="N478" s="81"/>
      <c r="O478" s="81"/>
      <c r="P478" s="81"/>
      <c r="R478" s="81"/>
      <c r="S478" s="81"/>
      <c r="T478" s="80"/>
      <c r="U478" s="80"/>
      <c r="V478" s="80"/>
      <c r="W478" s="81"/>
      <c r="X478" s="80"/>
      <c r="Y478" s="80"/>
      <c r="Z478" s="80"/>
      <c r="AA478" s="80"/>
      <c r="AB478" s="80"/>
      <c r="AC478" s="80"/>
      <c r="AD478" s="80"/>
      <c r="AE478" s="80"/>
      <c r="AF478" s="80"/>
      <c r="AG478" s="80"/>
      <c r="AH478" s="80"/>
      <c r="AI478" s="80"/>
      <c r="AJ478" s="80"/>
      <c r="AK478" s="80"/>
      <c r="AL478" s="80"/>
      <c r="AU478" s="80"/>
      <c r="AY478" s="80"/>
      <c r="AZ478" s="80"/>
      <c r="BA478" s="80"/>
      <c r="BB478" s="81"/>
      <c r="BC478" s="81"/>
      <c r="BD478" s="81"/>
      <c r="BE478" s="81"/>
      <c r="BF478" s="81"/>
      <c r="BG478" s="81"/>
      <c r="BH478" s="81"/>
    </row>
    <row r="479" spans="2:60" ht="14" customHeight="1" x14ac:dyDescent="0.3">
      <c r="B479" s="81"/>
      <c r="H479" s="81"/>
      <c r="I479" s="81"/>
      <c r="J479" s="81"/>
      <c r="K479" s="81"/>
      <c r="L479" s="82"/>
      <c r="M479" s="81"/>
      <c r="N479" s="81"/>
      <c r="O479" s="81"/>
      <c r="P479" s="81"/>
      <c r="R479" s="81"/>
      <c r="S479" s="81"/>
      <c r="T479" s="80"/>
      <c r="U479" s="80"/>
      <c r="V479" s="80"/>
      <c r="W479" s="81"/>
      <c r="X479" s="80"/>
      <c r="Y479" s="80"/>
      <c r="Z479" s="80"/>
      <c r="AA479" s="80"/>
      <c r="AB479" s="80"/>
      <c r="AC479" s="80"/>
      <c r="AD479" s="80"/>
      <c r="AE479" s="80"/>
      <c r="AF479" s="80"/>
      <c r="AG479" s="80"/>
      <c r="AH479" s="80"/>
      <c r="AI479" s="80"/>
      <c r="AJ479" s="80"/>
      <c r="AK479" s="80"/>
      <c r="AL479" s="80"/>
      <c r="AU479" s="80"/>
      <c r="AY479" s="80"/>
      <c r="AZ479" s="80"/>
      <c r="BA479" s="80"/>
      <c r="BB479" s="81"/>
      <c r="BC479" s="81"/>
      <c r="BD479" s="81"/>
      <c r="BE479" s="81"/>
      <c r="BF479" s="81"/>
      <c r="BG479" s="81"/>
      <c r="BH479" s="81"/>
    </row>
    <row r="480" spans="2:60" ht="14" customHeight="1" x14ac:dyDescent="0.3">
      <c r="B480" s="81"/>
      <c r="H480" s="81"/>
      <c r="I480" s="81"/>
      <c r="J480" s="81"/>
      <c r="K480" s="81"/>
      <c r="L480" s="82"/>
      <c r="M480" s="81"/>
      <c r="N480" s="81"/>
      <c r="O480" s="81"/>
      <c r="P480" s="81"/>
      <c r="R480" s="81"/>
      <c r="S480" s="81"/>
      <c r="T480" s="80"/>
      <c r="U480" s="80"/>
      <c r="V480" s="80"/>
      <c r="W480" s="81"/>
      <c r="X480" s="80"/>
      <c r="Y480" s="80"/>
      <c r="Z480" s="80"/>
      <c r="AA480" s="80"/>
      <c r="AB480" s="80"/>
      <c r="AC480" s="80"/>
      <c r="AD480" s="80"/>
      <c r="AE480" s="80"/>
      <c r="AF480" s="80"/>
      <c r="AG480" s="80"/>
      <c r="AH480" s="80"/>
      <c r="AI480" s="80"/>
      <c r="AJ480" s="80"/>
      <c r="AK480" s="80"/>
      <c r="AL480" s="80"/>
      <c r="AU480" s="80"/>
      <c r="AY480" s="80"/>
      <c r="AZ480" s="80"/>
      <c r="BA480" s="80"/>
      <c r="BB480" s="81"/>
      <c r="BC480" s="81"/>
      <c r="BD480" s="81"/>
      <c r="BE480" s="81"/>
      <c r="BF480" s="81"/>
      <c r="BG480" s="81"/>
      <c r="BH480" s="81"/>
    </row>
    <row r="481" spans="2:60" ht="14" customHeight="1" x14ac:dyDescent="0.3">
      <c r="B481" s="81"/>
      <c r="H481" s="81"/>
      <c r="I481" s="81"/>
      <c r="J481" s="81"/>
      <c r="K481" s="81"/>
      <c r="L481" s="82"/>
      <c r="M481" s="81"/>
      <c r="N481" s="81"/>
      <c r="O481" s="81"/>
      <c r="P481" s="81"/>
      <c r="R481" s="81"/>
      <c r="S481" s="81"/>
      <c r="T481" s="80"/>
      <c r="U481" s="80"/>
      <c r="V481" s="80"/>
      <c r="W481" s="81"/>
      <c r="X481" s="80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U481" s="80"/>
      <c r="AY481" s="80"/>
      <c r="AZ481" s="80"/>
      <c r="BA481" s="80"/>
      <c r="BB481" s="81"/>
      <c r="BC481" s="81"/>
      <c r="BD481" s="81"/>
      <c r="BE481" s="81"/>
      <c r="BF481" s="81"/>
      <c r="BG481" s="81"/>
      <c r="BH481" s="81"/>
    </row>
    <row r="482" spans="2:60" ht="14" customHeight="1" x14ac:dyDescent="0.3">
      <c r="B482" s="81"/>
      <c r="H482" s="81"/>
      <c r="I482" s="81"/>
      <c r="J482" s="81"/>
      <c r="K482" s="81"/>
      <c r="L482" s="82"/>
      <c r="M482" s="81"/>
      <c r="N482" s="81"/>
      <c r="O482" s="81"/>
      <c r="P482" s="81"/>
      <c r="R482" s="81"/>
      <c r="S482" s="81"/>
      <c r="T482" s="80"/>
      <c r="U482" s="80"/>
      <c r="V482" s="80"/>
      <c r="W482" s="81"/>
      <c r="X482" s="80"/>
      <c r="Y482" s="80"/>
      <c r="Z482" s="80"/>
      <c r="AA482" s="80"/>
      <c r="AB482" s="80"/>
      <c r="AC482" s="80"/>
      <c r="AD482" s="80"/>
      <c r="AE482" s="80"/>
      <c r="AF482" s="80"/>
      <c r="AG482" s="80"/>
      <c r="AH482" s="80"/>
      <c r="AI482" s="80"/>
      <c r="AJ482" s="80"/>
      <c r="AK482" s="80"/>
      <c r="AL482" s="80"/>
      <c r="AU482" s="80"/>
      <c r="AY482" s="80"/>
      <c r="AZ482" s="80"/>
      <c r="BA482" s="80"/>
      <c r="BB482" s="81"/>
      <c r="BC482" s="81"/>
      <c r="BD482" s="81"/>
      <c r="BE482" s="81"/>
      <c r="BF482" s="81"/>
      <c r="BG482" s="81"/>
      <c r="BH482" s="81"/>
    </row>
    <row r="483" spans="2:60" ht="14" customHeight="1" x14ac:dyDescent="0.3">
      <c r="B483" s="81"/>
      <c r="H483" s="81"/>
      <c r="I483" s="81"/>
      <c r="J483" s="81"/>
      <c r="K483" s="81"/>
      <c r="L483" s="82"/>
      <c r="M483" s="81"/>
      <c r="N483" s="81"/>
      <c r="O483" s="81"/>
      <c r="P483" s="81"/>
      <c r="R483" s="81"/>
      <c r="S483" s="81"/>
      <c r="T483" s="80"/>
      <c r="U483" s="80"/>
      <c r="V483" s="80"/>
      <c r="W483" s="81"/>
      <c r="X483" s="80"/>
      <c r="Y483" s="80"/>
      <c r="Z483" s="80"/>
      <c r="AA483" s="80"/>
      <c r="AB483" s="80"/>
      <c r="AC483" s="80"/>
      <c r="AD483" s="80"/>
      <c r="AE483" s="80"/>
      <c r="AF483" s="80"/>
      <c r="AG483" s="80"/>
      <c r="AH483" s="80"/>
      <c r="AI483" s="80"/>
      <c r="AJ483" s="80"/>
      <c r="AK483" s="80"/>
      <c r="AL483" s="80"/>
      <c r="AU483" s="80"/>
      <c r="AY483" s="80"/>
      <c r="AZ483" s="80"/>
      <c r="BA483" s="80"/>
      <c r="BB483" s="81"/>
      <c r="BC483" s="81"/>
      <c r="BD483" s="81"/>
      <c r="BE483" s="81"/>
      <c r="BF483" s="81"/>
      <c r="BG483" s="81"/>
      <c r="BH483" s="81"/>
    </row>
    <row r="484" spans="2:60" ht="14" customHeight="1" x14ac:dyDescent="0.3">
      <c r="B484" s="81"/>
      <c r="H484" s="81"/>
      <c r="I484" s="81"/>
      <c r="J484" s="81"/>
      <c r="K484" s="81"/>
      <c r="L484" s="82"/>
      <c r="M484" s="81"/>
      <c r="N484" s="81"/>
      <c r="O484" s="81"/>
      <c r="P484" s="81"/>
      <c r="R484" s="81"/>
      <c r="S484" s="81"/>
      <c r="T484" s="80"/>
      <c r="U484" s="80"/>
      <c r="V484" s="80"/>
      <c r="W484" s="81"/>
      <c r="X484" s="80"/>
      <c r="Y484" s="80"/>
      <c r="Z484" s="80"/>
      <c r="AA484" s="80"/>
      <c r="AB484" s="80"/>
      <c r="AC484" s="80"/>
      <c r="AD484" s="80"/>
      <c r="AE484" s="80"/>
      <c r="AF484" s="80"/>
      <c r="AG484" s="80"/>
      <c r="AH484" s="80"/>
      <c r="AI484" s="80"/>
      <c r="AJ484" s="80"/>
      <c r="AK484" s="80"/>
      <c r="AL484" s="80"/>
      <c r="AU484" s="80"/>
      <c r="AY484" s="80"/>
      <c r="AZ484" s="80"/>
      <c r="BA484" s="80"/>
      <c r="BB484" s="81"/>
      <c r="BC484" s="81"/>
      <c r="BD484" s="81"/>
      <c r="BE484" s="81"/>
      <c r="BF484" s="81"/>
      <c r="BG484" s="81"/>
      <c r="BH484" s="81"/>
    </row>
    <row r="485" spans="2:60" ht="14" customHeight="1" x14ac:dyDescent="0.3">
      <c r="B485" s="81"/>
      <c r="H485" s="81"/>
      <c r="I485" s="81"/>
      <c r="J485" s="81"/>
      <c r="K485" s="81"/>
      <c r="L485" s="82"/>
      <c r="M485" s="81"/>
      <c r="N485" s="81"/>
      <c r="O485" s="81"/>
      <c r="P485" s="81"/>
      <c r="R485" s="81"/>
      <c r="S485" s="81"/>
      <c r="T485" s="80"/>
      <c r="U485" s="80"/>
      <c r="V485" s="80"/>
      <c r="W485" s="81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U485" s="80"/>
      <c r="AY485" s="80"/>
      <c r="AZ485" s="80"/>
      <c r="BA485" s="80"/>
      <c r="BB485" s="81"/>
      <c r="BC485" s="81"/>
      <c r="BD485" s="81"/>
      <c r="BE485" s="81"/>
      <c r="BF485" s="81"/>
      <c r="BG485" s="81"/>
      <c r="BH485" s="81"/>
    </row>
    <row r="486" spans="2:60" ht="14" customHeight="1" x14ac:dyDescent="0.3">
      <c r="B486" s="81"/>
      <c r="H486" s="81"/>
      <c r="I486" s="81"/>
      <c r="J486" s="81"/>
      <c r="K486" s="81"/>
      <c r="L486" s="82"/>
      <c r="M486" s="81"/>
      <c r="N486" s="81"/>
      <c r="O486" s="81"/>
      <c r="P486" s="81"/>
      <c r="R486" s="81"/>
      <c r="S486" s="81"/>
      <c r="T486" s="80"/>
      <c r="U486" s="80"/>
      <c r="V486" s="80"/>
      <c r="W486" s="81"/>
      <c r="X486" s="80"/>
      <c r="Y486" s="80"/>
      <c r="Z486" s="80"/>
      <c r="AA486" s="80"/>
      <c r="AB486" s="80"/>
      <c r="AC486" s="80"/>
      <c r="AD486" s="80"/>
      <c r="AE486" s="80"/>
      <c r="AF486" s="80"/>
      <c r="AG486" s="80"/>
      <c r="AH486" s="80"/>
      <c r="AI486" s="80"/>
      <c r="AJ486" s="80"/>
      <c r="AK486" s="80"/>
      <c r="AL486" s="80"/>
      <c r="AU486" s="80"/>
      <c r="AY486" s="80"/>
      <c r="AZ486" s="80"/>
      <c r="BA486" s="80"/>
      <c r="BB486" s="81"/>
      <c r="BC486" s="81"/>
      <c r="BD486" s="81"/>
      <c r="BE486" s="81"/>
      <c r="BF486" s="81"/>
      <c r="BG486" s="81"/>
      <c r="BH486" s="81"/>
    </row>
    <row r="487" spans="2:60" ht="14" customHeight="1" x14ac:dyDescent="0.3">
      <c r="B487" s="81"/>
      <c r="H487" s="81"/>
      <c r="I487" s="81"/>
      <c r="J487" s="81"/>
      <c r="K487" s="81"/>
      <c r="L487" s="82"/>
      <c r="M487" s="81"/>
      <c r="N487" s="81"/>
      <c r="O487" s="81"/>
      <c r="P487" s="81"/>
      <c r="R487" s="81"/>
      <c r="S487" s="81"/>
      <c r="T487" s="80"/>
      <c r="U487" s="80"/>
      <c r="V487" s="80"/>
      <c r="W487" s="81"/>
      <c r="X487" s="80"/>
      <c r="Y487" s="80"/>
      <c r="Z487" s="80"/>
      <c r="AA487" s="80"/>
      <c r="AB487" s="80"/>
      <c r="AC487" s="80"/>
      <c r="AD487" s="80"/>
      <c r="AE487" s="80"/>
      <c r="AF487" s="80"/>
      <c r="AG487" s="80"/>
      <c r="AH487" s="80"/>
      <c r="AI487" s="80"/>
      <c r="AJ487" s="80"/>
      <c r="AK487" s="80"/>
      <c r="AL487" s="80"/>
      <c r="AU487" s="80"/>
      <c r="AY487" s="80"/>
      <c r="AZ487" s="80"/>
      <c r="BA487" s="80"/>
      <c r="BB487" s="81"/>
      <c r="BC487" s="81"/>
      <c r="BD487" s="81"/>
      <c r="BE487" s="81"/>
      <c r="BF487" s="81"/>
      <c r="BG487" s="81"/>
      <c r="BH487" s="81"/>
    </row>
    <row r="488" spans="2:60" ht="14" customHeight="1" x14ac:dyDescent="0.3">
      <c r="B488" s="81"/>
      <c r="H488" s="81"/>
      <c r="I488" s="81"/>
      <c r="J488" s="81"/>
      <c r="K488" s="81"/>
      <c r="L488" s="82"/>
      <c r="M488" s="81"/>
      <c r="N488" s="81"/>
      <c r="O488" s="81"/>
      <c r="P488" s="81"/>
      <c r="R488" s="81"/>
      <c r="S488" s="81"/>
      <c r="T488" s="80"/>
      <c r="U488" s="80"/>
      <c r="V488" s="80"/>
      <c r="W488" s="81"/>
      <c r="X488" s="80"/>
      <c r="Y488" s="80"/>
      <c r="Z488" s="80"/>
      <c r="AA488" s="80"/>
      <c r="AB488" s="80"/>
      <c r="AC488" s="80"/>
      <c r="AD488" s="80"/>
      <c r="AE488" s="80"/>
      <c r="AF488" s="80"/>
      <c r="AG488" s="80"/>
      <c r="AH488" s="80"/>
      <c r="AI488" s="80"/>
      <c r="AJ488" s="80"/>
      <c r="AK488" s="80"/>
      <c r="AL488" s="80"/>
      <c r="AU488" s="80"/>
      <c r="AY488" s="80"/>
      <c r="AZ488" s="80"/>
      <c r="BA488" s="80"/>
      <c r="BB488" s="81"/>
      <c r="BC488" s="81"/>
      <c r="BD488" s="81"/>
      <c r="BE488" s="81"/>
      <c r="BF488" s="81"/>
      <c r="BG488" s="81"/>
      <c r="BH488" s="81"/>
    </row>
    <row r="489" spans="2:60" ht="14" customHeight="1" x14ac:dyDescent="0.3">
      <c r="B489" s="81"/>
      <c r="H489" s="81"/>
      <c r="I489" s="81"/>
      <c r="J489" s="81"/>
      <c r="K489" s="81"/>
      <c r="L489" s="82"/>
      <c r="M489" s="81"/>
      <c r="N489" s="81"/>
      <c r="O489" s="81"/>
      <c r="P489" s="81"/>
      <c r="R489" s="81"/>
      <c r="S489" s="81"/>
      <c r="T489" s="80"/>
      <c r="U489" s="80"/>
      <c r="V489" s="80"/>
      <c r="W489" s="81"/>
      <c r="X489" s="80"/>
      <c r="Y489" s="80"/>
      <c r="Z489" s="80"/>
      <c r="AA489" s="80"/>
      <c r="AB489" s="80"/>
      <c r="AC489" s="80"/>
      <c r="AD489" s="80"/>
      <c r="AE489" s="80"/>
      <c r="AF489" s="80"/>
      <c r="AG489" s="80"/>
      <c r="AH489" s="80"/>
      <c r="AI489" s="80"/>
      <c r="AJ489" s="80"/>
      <c r="AK489" s="80"/>
      <c r="AL489" s="80"/>
      <c r="AU489" s="80"/>
      <c r="AY489" s="80"/>
      <c r="AZ489" s="80"/>
      <c r="BA489" s="80"/>
      <c r="BB489" s="81"/>
      <c r="BC489" s="81"/>
      <c r="BD489" s="81"/>
      <c r="BE489" s="81"/>
      <c r="BF489" s="81"/>
      <c r="BG489" s="81"/>
      <c r="BH489" s="81"/>
    </row>
    <row r="490" spans="2:60" ht="14" customHeight="1" x14ac:dyDescent="0.3">
      <c r="B490" s="81"/>
      <c r="H490" s="81"/>
      <c r="I490" s="81"/>
      <c r="J490" s="81"/>
      <c r="K490" s="81"/>
      <c r="L490" s="82"/>
      <c r="M490" s="81"/>
      <c r="N490" s="81"/>
      <c r="O490" s="81"/>
      <c r="P490" s="81"/>
      <c r="R490" s="81"/>
      <c r="S490" s="81"/>
      <c r="T490" s="80"/>
      <c r="U490" s="80"/>
      <c r="V490" s="80"/>
      <c r="W490" s="81"/>
      <c r="X490" s="80"/>
      <c r="Y490" s="80"/>
      <c r="Z490" s="80"/>
      <c r="AA490" s="80"/>
      <c r="AB490" s="80"/>
      <c r="AC490" s="80"/>
      <c r="AD490" s="80"/>
      <c r="AE490" s="80"/>
      <c r="AF490" s="80"/>
      <c r="AG490" s="80"/>
      <c r="AH490" s="80"/>
      <c r="AI490" s="80"/>
      <c r="AJ490" s="80"/>
      <c r="AK490" s="80"/>
      <c r="AL490" s="80"/>
      <c r="AU490" s="80"/>
      <c r="AY490" s="80"/>
      <c r="AZ490" s="80"/>
      <c r="BA490" s="80"/>
      <c r="BB490" s="81"/>
      <c r="BC490" s="81"/>
      <c r="BD490" s="81"/>
      <c r="BE490" s="81"/>
      <c r="BF490" s="81"/>
      <c r="BG490" s="81"/>
      <c r="BH490" s="81"/>
    </row>
    <row r="491" spans="2:60" ht="14" customHeight="1" x14ac:dyDescent="0.3">
      <c r="B491" s="81"/>
      <c r="H491" s="81"/>
      <c r="I491" s="81"/>
      <c r="J491" s="81"/>
      <c r="K491" s="81"/>
      <c r="L491" s="82"/>
      <c r="M491" s="81"/>
      <c r="N491" s="81"/>
      <c r="O491" s="81"/>
      <c r="P491" s="81"/>
      <c r="R491" s="81"/>
      <c r="S491" s="81"/>
      <c r="T491" s="80"/>
      <c r="U491" s="80"/>
      <c r="V491" s="80"/>
      <c r="W491" s="81"/>
      <c r="X491" s="80"/>
      <c r="Y491" s="80"/>
      <c r="Z491" s="80"/>
      <c r="AA491" s="80"/>
      <c r="AB491" s="80"/>
      <c r="AC491" s="80"/>
      <c r="AD491" s="80"/>
      <c r="AE491" s="80"/>
      <c r="AF491" s="80"/>
      <c r="AG491" s="80"/>
      <c r="AH491" s="80"/>
      <c r="AI491" s="80"/>
      <c r="AJ491" s="80"/>
      <c r="AK491" s="80"/>
      <c r="AL491" s="80"/>
      <c r="AU491" s="80"/>
      <c r="AY491" s="80"/>
      <c r="AZ491" s="80"/>
      <c r="BA491" s="80"/>
      <c r="BB491" s="81"/>
      <c r="BC491" s="81"/>
      <c r="BD491" s="81"/>
      <c r="BE491" s="81"/>
      <c r="BF491" s="81"/>
      <c r="BG491" s="81"/>
      <c r="BH491" s="81"/>
    </row>
    <row r="492" spans="2:60" ht="14" customHeight="1" x14ac:dyDescent="0.3">
      <c r="B492" s="81"/>
      <c r="H492" s="81"/>
      <c r="I492" s="81"/>
      <c r="J492" s="81"/>
      <c r="K492" s="81"/>
      <c r="L492" s="82"/>
      <c r="M492" s="81"/>
      <c r="N492" s="81"/>
      <c r="O492" s="81"/>
      <c r="P492" s="81"/>
      <c r="R492" s="81"/>
      <c r="S492" s="81"/>
      <c r="T492" s="80"/>
      <c r="U492" s="80"/>
      <c r="V492" s="80"/>
      <c r="W492" s="81"/>
      <c r="X492" s="80"/>
      <c r="Y492" s="80"/>
      <c r="Z492" s="80"/>
      <c r="AA492" s="80"/>
      <c r="AB492" s="80"/>
      <c r="AC492" s="80"/>
      <c r="AD492" s="80"/>
      <c r="AE492" s="80"/>
      <c r="AF492" s="80"/>
      <c r="AG492" s="80"/>
      <c r="AH492" s="80"/>
      <c r="AI492" s="80"/>
      <c r="AJ492" s="80"/>
      <c r="AK492" s="80"/>
      <c r="AL492" s="80"/>
      <c r="AU492" s="80"/>
      <c r="AY492" s="80"/>
      <c r="AZ492" s="80"/>
      <c r="BA492" s="80"/>
      <c r="BB492" s="81"/>
      <c r="BC492" s="81"/>
      <c r="BD492" s="81"/>
      <c r="BE492" s="81"/>
      <c r="BF492" s="81"/>
      <c r="BG492" s="81"/>
      <c r="BH492" s="81"/>
    </row>
    <row r="493" spans="2:60" ht="14" customHeight="1" x14ac:dyDescent="0.3">
      <c r="B493" s="81"/>
      <c r="H493" s="81"/>
      <c r="I493" s="81"/>
      <c r="J493" s="81"/>
      <c r="K493" s="81"/>
      <c r="L493" s="82"/>
      <c r="M493" s="81"/>
      <c r="N493" s="81"/>
      <c r="O493" s="81"/>
      <c r="P493" s="81"/>
      <c r="R493" s="81"/>
      <c r="S493" s="81"/>
      <c r="T493" s="80"/>
      <c r="U493" s="80"/>
      <c r="V493" s="80"/>
      <c r="W493" s="81"/>
      <c r="X493" s="80"/>
      <c r="Y493" s="80"/>
      <c r="Z493" s="80"/>
      <c r="AA493" s="80"/>
      <c r="AB493" s="80"/>
      <c r="AC493" s="80"/>
      <c r="AD493" s="80"/>
      <c r="AE493" s="80"/>
      <c r="AF493" s="80"/>
      <c r="AG493" s="80"/>
      <c r="AH493" s="80"/>
      <c r="AI493" s="80"/>
      <c r="AJ493" s="80"/>
      <c r="AK493" s="80"/>
      <c r="AL493" s="80"/>
      <c r="AU493" s="80"/>
      <c r="AY493" s="80"/>
      <c r="AZ493" s="80"/>
      <c r="BA493" s="80"/>
      <c r="BB493" s="81"/>
      <c r="BC493" s="81"/>
      <c r="BD493" s="81"/>
      <c r="BE493" s="81"/>
      <c r="BF493" s="81"/>
      <c r="BG493" s="81"/>
      <c r="BH493" s="81"/>
    </row>
    <row r="494" spans="2:60" ht="14" customHeight="1" x14ac:dyDescent="0.3">
      <c r="B494" s="81"/>
      <c r="H494" s="81"/>
      <c r="I494" s="81"/>
      <c r="J494" s="81"/>
      <c r="K494" s="81"/>
      <c r="L494" s="82"/>
      <c r="M494" s="81"/>
      <c r="N494" s="81"/>
      <c r="O494" s="81"/>
      <c r="P494" s="81"/>
      <c r="R494" s="81"/>
      <c r="S494" s="81"/>
      <c r="T494" s="80"/>
      <c r="U494" s="80"/>
      <c r="V494" s="80"/>
      <c r="W494" s="81"/>
      <c r="X494" s="80"/>
      <c r="Y494" s="80"/>
      <c r="Z494" s="80"/>
      <c r="AA494" s="80"/>
      <c r="AB494" s="80"/>
      <c r="AC494" s="80"/>
      <c r="AD494" s="80"/>
      <c r="AE494" s="80"/>
      <c r="AF494" s="80"/>
      <c r="AG494" s="80"/>
      <c r="AH494" s="80"/>
      <c r="AI494" s="80"/>
      <c r="AJ494" s="80"/>
      <c r="AK494" s="80"/>
      <c r="AL494" s="80"/>
      <c r="AU494" s="80"/>
      <c r="AY494" s="80"/>
      <c r="AZ494" s="80"/>
      <c r="BA494" s="80"/>
      <c r="BB494" s="81"/>
      <c r="BC494" s="81"/>
      <c r="BD494" s="81"/>
      <c r="BE494" s="81"/>
      <c r="BF494" s="81"/>
      <c r="BG494" s="81"/>
      <c r="BH494" s="81"/>
    </row>
    <row r="495" spans="2:60" ht="14" customHeight="1" x14ac:dyDescent="0.3">
      <c r="B495" s="81"/>
      <c r="H495" s="81"/>
      <c r="I495" s="81"/>
      <c r="J495" s="81"/>
      <c r="K495" s="81"/>
      <c r="L495" s="82"/>
      <c r="M495" s="81"/>
      <c r="N495" s="81"/>
      <c r="O495" s="81"/>
      <c r="P495" s="81"/>
      <c r="R495" s="81"/>
      <c r="S495" s="81"/>
      <c r="T495" s="80"/>
      <c r="U495" s="80"/>
      <c r="V495" s="80"/>
      <c r="W495" s="81"/>
      <c r="X495" s="80"/>
      <c r="Y495" s="80"/>
      <c r="Z495" s="80"/>
      <c r="AA495" s="80"/>
      <c r="AB495" s="80"/>
      <c r="AC495" s="80"/>
      <c r="AD495" s="80"/>
      <c r="AE495" s="80"/>
      <c r="AF495" s="80"/>
      <c r="AG495" s="80"/>
      <c r="AH495" s="80"/>
      <c r="AI495" s="80"/>
      <c r="AJ495" s="80"/>
      <c r="AK495" s="80"/>
      <c r="AL495" s="80"/>
      <c r="AU495" s="80"/>
      <c r="AY495" s="80"/>
      <c r="AZ495" s="80"/>
      <c r="BA495" s="80"/>
      <c r="BB495" s="81"/>
      <c r="BC495" s="81"/>
      <c r="BD495" s="81"/>
      <c r="BE495" s="81"/>
      <c r="BF495" s="81"/>
      <c r="BG495" s="81"/>
      <c r="BH495" s="81"/>
    </row>
    <row r="496" spans="2:60" ht="14" customHeight="1" x14ac:dyDescent="0.3">
      <c r="B496" s="81"/>
      <c r="H496" s="81"/>
      <c r="I496" s="81"/>
      <c r="J496" s="81"/>
      <c r="K496" s="81"/>
      <c r="L496" s="82"/>
      <c r="M496" s="81"/>
      <c r="N496" s="81"/>
      <c r="O496" s="81"/>
      <c r="P496" s="81"/>
      <c r="R496" s="81"/>
      <c r="S496" s="81"/>
      <c r="T496" s="80"/>
      <c r="U496" s="80"/>
      <c r="V496" s="80"/>
      <c r="W496" s="81"/>
      <c r="X496" s="80"/>
      <c r="Y496" s="80"/>
      <c r="Z496" s="80"/>
      <c r="AA496" s="80"/>
      <c r="AB496" s="80"/>
      <c r="AC496" s="80"/>
      <c r="AD496" s="80"/>
      <c r="AE496" s="80"/>
      <c r="AF496" s="80"/>
      <c r="AG496" s="80"/>
      <c r="AH496" s="80"/>
      <c r="AI496" s="80"/>
      <c r="AJ496" s="80"/>
      <c r="AK496" s="80"/>
      <c r="AL496" s="80"/>
      <c r="AU496" s="80"/>
      <c r="AY496" s="80"/>
      <c r="AZ496" s="80"/>
      <c r="BA496" s="80"/>
      <c r="BB496" s="81"/>
      <c r="BC496" s="81"/>
      <c r="BD496" s="81"/>
      <c r="BE496" s="81"/>
      <c r="BF496" s="81"/>
      <c r="BG496" s="81"/>
      <c r="BH496" s="81"/>
    </row>
    <row r="497" spans="2:60" ht="14" customHeight="1" x14ac:dyDescent="0.3">
      <c r="B497" s="81"/>
      <c r="H497" s="81"/>
      <c r="I497" s="81"/>
      <c r="J497" s="81"/>
      <c r="K497" s="81"/>
      <c r="L497" s="82"/>
      <c r="M497" s="81"/>
      <c r="N497" s="81"/>
      <c r="O497" s="81"/>
      <c r="P497" s="81"/>
      <c r="R497" s="81"/>
      <c r="S497" s="81"/>
      <c r="T497" s="80"/>
      <c r="U497" s="80"/>
      <c r="V497" s="80"/>
      <c r="W497" s="81"/>
      <c r="X497" s="80"/>
      <c r="Y497" s="80"/>
      <c r="Z497" s="80"/>
      <c r="AA497" s="80"/>
      <c r="AB497" s="80"/>
      <c r="AC497" s="80"/>
      <c r="AD497" s="80"/>
      <c r="AE497" s="80"/>
      <c r="AF497" s="80"/>
      <c r="AG497" s="80"/>
      <c r="AH497" s="80"/>
      <c r="AI497" s="80"/>
      <c r="AJ497" s="80"/>
      <c r="AK497" s="80"/>
      <c r="AL497" s="80"/>
      <c r="AU497" s="80"/>
      <c r="AY497" s="80"/>
      <c r="AZ497" s="80"/>
      <c r="BA497" s="80"/>
      <c r="BB497" s="81"/>
      <c r="BC497" s="81"/>
      <c r="BD497" s="81"/>
      <c r="BE497" s="81"/>
      <c r="BF497" s="81"/>
      <c r="BG497" s="81"/>
      <c r="BH497" s="81"/>
    </row>
    <row r="498" spans="2:60" ht="14" customHeight="1" x14ac:dyDescent="0.3">
      <c r="B498" s="81"/>
      <c r="H498" s="81"/>
      <c r="I498" s="81"/>
      <c r="J498" s="81"/>
      <c r="K498" s="81"/>
      <c r="L498" s="82"/>
      <c r="M498" s="81"/>
      <c r="N498" s="81"/>
      <c r="O498" s="81"/>
      <c r="P498" s="81"/>
      <c r="R498" s="81"/>
      <c r="S498" s="81"/>
      <c r="T498" s="80"/>
      <c r="U498" s="80"/>
      <c r="V498" s="80"/>
      <c r="W498" s="81"/>
      <c r="X498" s="80"/>
      <c r="Y498" s="80"/>
      <c r="Z498" s="80"/>
      <c r="AA498" s="80"/>
      <c r="AB498" s="80"/>
      <c r="AC498" s="80"/>
      <c r="AD498" s="80"/>
      <c r="AE498" s="80"/>
      <c r="AF498" s="80"/>
      <c r="AG498" s="80"/>
      <c r="AH498" s="80"/>
      <c r="AI498" s="80"/>
      <c r="AJ498" s="80"/>
      <c r="AK498" s="80"/>
      <c r="AL498" s="80"/>
      <c r="AU498" s="80"/>
      <c r="AY498" s="80"/>
      <c r="AZ498" s="80"/>
      <c r="BA498" s="80"/>
      <c r="BB498" s="81"/>
      <c r="BC498" s="81"/>
      <c r="BD498" s="81"/>
      <c r="BE498" s="81"/>
      <c r="BF498" s="81"/>
      <c r="BG498" s="81"/>
      <c r="BH498" s="81"/>
    </row>
    <row r="499" spans="2:60" ht="14" customHeight="1" x14ac:dyDescent="0.3">
      <c r="B499" s="81"/>
      <c r="H499" s="81"/>
      <c r="I499" s="81"/>
      <c r="J499" s="81"/>
      <c r="K499" s="81"/>
      <c r="L499" s="82"/>
      <c r="M499" s="81"/>
      <c r="N499" s="81"/>
      <c r="O499" s="81"/>
      <c r="P499" s="81"/>
      <c r="R499" s="81"/>
      <c r="S499" s="81"/>
      <c r="T499" s="80"/>
      <c r="U499" s="80"/>
      <c r="V499" s="80"/>
      <c r="W499" s="81"/>
      <c r="X499" s="80"/>
      <c r="Y499" s="80"/>
      <c r="Z499" s="80"/>
      <c r="AA499" s="80"/>
      <c r="AB499" s="80"/>
      <c r="AC499" s="80"/>
      <c r="AD499" s="80"/>
      <c r="AE499" s="80"/>
      <c r="AF499" s="80"/>
      <c r="AG499" s="80"/>
      <c r="AH499" s="80"/>
      <c r="AI499" s="80"/>
      <c r="AJ499" s="80"/>
      <c r="AK499" s="80"/>
      <c r="AL499" s="80"/>
      <c r="AU499" s="80"/>
      <c r="AY499" s="80"/>
      <c r="AZ499" s="80"/>
      <c r="BA499" s="80"/>
      <c r="BB499" s="81"/>
      <c r="BC499" s="81"/>
      <c r="BD499" s="81"/>
      <c r="BE499" s="81"/>
      <c r="BF499" s="81"/>
      <c r="BG499" s="81"/>
      <c r="BH499" s="81"/>
    </row>
    <row r="500" spans="2:60" ht="14" customHeight="1" x14ac:dyDescent="0.3">
      <c r="B500" s="81"/>
      <c r="H500" s="81"/>
      <c r="I500" s="81"/>
      <c r="J500" s="81"/>
      <c r="K500" s="81"/>
      <c r="L500" s="82"/>
      <c r="M500" s="81"/>
      <c r="N500" s="81"/>
      <c r="O500" s="81"/>
      <c r="P500" s="81"/>
      <c r="R500" s="81"/>
      <c r="S500" s="81"/>
      <c r="T500" s="80"/>
      <c r="U500" s="80"/>
      <c r="V500" s="80"/>
      <c r="W500" s="81"/>
      <c r="X500" s="80"/>
      <c r="Y500" s="80"/>
      <c r="Z500" s="80"/>
      <c r="AA500" s="80"/>
      <c r="AB500" s="80"/>
      <c r="AC500" s="80"/>
      <c r="AD500" s="80"/>
      <c r="AE500" s="80"/>
      <c r="AF500" s="80"/>
      <c r="AG500" s="80"/>
      <c r="AH500" s="80"/>
      <c r="AI500" s="80"/>
      <c r="AJ500" s="80"/>
      <c r="AK500" s="80"/>
      <c r="AL500" s="80"/>
      <c r="AU500" s="80"/>
      <c r="AY500" s="80"/>
      <c r="AZ500" s="80"/>
      <c r="BA500" s="80"/>
      <c r="BB500" s="81"/>
      <c r="BC500" s="81"/>
      <c r="BD500" s="81"/>
      <c r="BE500" s="81"/>
      <c r="BF500" s="81"/>
      <c r="BG500" s="81"/>
      <c r="BH500" s="81"/>
    </row>
    <row r="501" spans="2:60" ht="14" customHeight="1" x14ac:dyDescent="0.3">
      <c r="B501" s="81"/>
      <c r="H501" s="81"/>
      <c r="I501" s="81"/>
      <c r="J501" s="81"/>
      <c r="K501" s="81"/>
      <c r="L501" s="82"/>
      <c r="M501" s="81"/>
      <c r="N501" s="81"/>
      <c r="O501" s="81"/>
      <c r="P501" s="81"/>
      <c r="R501" s="81"/>
      <c r="S501" s="81"/>
      <c r="T501" s="80"/>
      <c r="U501" s="80"/>
      <c r="V501" s="80"/>
      <c r="W501" s="81"/>
      <c r="X501" s="80"/>
      <c r="Y501" s="80"/>
      <c r="Z501" s="80"/>
      <c r="AA501" s="80"/>
      <c r="AB501" s="80"/>
      <c r="AC501" s="80"/>
      <c r="AD501" s="80"/>
      <c r="AE501" s="80"/>
      <c r="AF501" s="80"/>
      <c r="AG501" s="80"/>
      <c r="AH501" s="80"/>
      <c r="AI501" s="80"/>
      <c r="AJ501" s="80"/>
      <c r="AK501" s="80"/>
      <c r="AL501" s="80"/>
      <c r="AU501" s="80"/>
      <c r="AY501" s="80"/>
      <c r="AZ501" s="80"/>
      <c r="BA501" s="80"/>
      <c r="BB501" s="81"/>
      <c r="BC501" s="81"/>
      <c r="BD501" s="81"/>
      <c r="BE501" s="81"/>
      <c r="BF501" s="81"/>
      <c r="BG501" s="81"/>
      <c r="BH501" s="81"/>
    </row>
    <row r="502" spans="2:60" ht="14" customHeight="1" x14ac:dyDescent="0.3">
      <c r="B502" s="81"/>
      <c r="H502" s="81"/>
      <c r="I502" s="81"/>
      <c r="J502" s="81"/>
      <c r="K502" s="81"/>
      <c r="L502" s="82"/>
      <c r="M502" s="81"/>
      <c r="N502" s="81"/>
      <c r="O502" s="81"/>
      <c r="P502" s="81"/>
      <c r="R502" s="81"/>
      <c r="S502" s="81"/>
      <c r="T502" s="80"/>
      <c r="U502" s="80"/>
      <c r="V502" s="80"/>
      <c r="W502" s="81"/>
      <c r="X502" s="80"/>
      <c r="Y502" s="80"/>
      <c r="Z502" s="80"/>
      <c r="AA502" s="80"/>
      <c r="AB502" s="80"/>
      <c r="AC502" s="80"/>
      <c r="AD502" s="80"/>
      <c r="AE502" s="80"/>
      <c r="AF502" s="80"/>
      <c r="AG502" s="80"/>
      <c r="AH502" s="80"/>
      <c r="AI502" s="80"/>
      <c r="AJ502" s="80"/>
      <c r="AK502" s="80"/>
      <c r="AL502" s="80"/>
      <c r="AU502" s="80"/>
      <c r="AY502" s="80"/>
      <c r="AZ502" s="80"/>
      <c r="BA502" s="80"/>
      <c r="BB502" s="81"/>
      <c r="BC502" s="81"/>
      <c r="BD502" s="81"/>
      <c r="BE502" s="81"/>
      <c r="BF502" s="81"/>
      <c r="BG502" s="81"/>
      <c r="BH502" s="81"/>
    </row>
    <row r="503" spans="2:60" ht="14" customHeight="1" x14ac:dyDescent="0.3">
      <c r="B503" s="81"/>
      <c r="H503" s="81"/>
      <c r="I503" s="81"/>
      <c r="J503" s="81"/>
      <c r="K503" s="81"/>
      <c r="L503" s="82"/>
      <c r="M503" s="81"/>
      <c r="N503" s="81"/>
      <c r="O503" s="81"/>
      <c r="P503" s="81"/>
      <c r="R503" s="81"/>
      <c r="S503" s="81"/>
      <c r="T503" s="80"/>
      <c r="U503" s="80"/>
      <c r="V503" s="80"/>
      <c r="W503" s="81"/>
      <c r="X503" s="80"/>
      <c r="Y503" s="80"/>
      <c r="Z503" s="80"/>
      <c r="AA503" s="80"/>
      <c r="AB503" s="80"/>
      <c r="AC503" s="80"/>
      <c r="AD503" s="80"/>
      <c r="AE503" s="80"/>
      <c r="AF503" s="80"/>
      <c r="AG503" s="80"/>
      <c r="AH503" s="80"/>
      <c r="AI503" s="80"/>
      <c r="AJ503" s="80"/>
      <c r="AK503" s="80"/>
      <c r="AL503" s="80"/>
      <c r="AU503" s="80"/>
      <c r="AY503" s="80"/>
      <c r="AZ503" s="80"/>
      <c r="BA503" s="80"/>
      <c r="BB503" s="81"/>
      <c r="BC503" s="81"/>
      <c r="BD503" s="81"/>
      <c r="BE503" s="81"/>
      <c r="BF503" s="81"/>
      <c r="BG503" s="81"/>
      <c r="BH503" s="81"/>
    </row>
    <row r="504" spans="2:60" ht="14" customHeight="1" x14ac:dyDescent="0.3">
      <c r="B504" s="81"/>
      <c r="H504" s="81"/>
      <c r="I504" s="81"/>
      <c r="J504" s="81"/>
      <c r="K504" s="81"/>
      <c r="L504" s="82"/>
      <c r="M504" s="81"/>
      <c r="N504" s="81"/>
      <c r="O504" s="81"/>
      <c r="P504" s="81"/>
      <c r="R504" s="81"/>
      <c r="S504" s="81"/>
      <c r="T504" s="80"/>
      <c r="U504" s="80"/>
      <c r="V504" s="80"/>
      <c r="W504" s="81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U504" s="80"/>
      <c r="AY504" s="80"/>
      <c r="AZ504" s="80"/>
      <c r="BA504" s="80"/>
      <c r="BB504" s="81"/>
      <c r="BC504" s="81"/>
      <c r="BD504" s="81"/>
      <c r="BE504" s="81"/>
      <c r="BF504" s="81"/>
      <c r="BG504" s="81"/>
      <c r="BH504" s="81"/>
    </row>
    <row r="505" spans="2:60" ht="14" customHeight="1" x14ac:dyDescent="0.3">
      <c r="B505" s="81"/>
      <c r="H505" s="81"/>
      <c r="I505" s="81"/>
      <c r="J505" s="81"/>
      <c r="K505" s="81"/>
      <c r="L505" s="82"/>
      <c r="M505" s="81"/>
      <c r="N505" s="81"/>
      <c r="O505" s="81"/>
      <c r="P505" s="81"/>
      <c r="R505" s="81"/>
      <c r="S505" s="81"/>
      <c r="T505" s="80"/>
      <c r="U505" s="80"/>
      <c r="V505" s="80"/>
      <c r="W505" s="81"/>
      <c r="X505" s="80"/>
      <c r="Y505" s="80"/>
      <c r="Z505" s="80"/>
      <c r="AA505" s="80"/>
      <c r="AB505" s="80"/>
      <c r="AC505" s="80"/>
      <c r="AD505" s="80"/>
      <c r="AE505" s="80"/>
      <c r="AF505" s="80"/>
      <c r="AG505" s="80"/>
      <c r="AH505" s="80"/>
      <c r="AI505" s="80"/>
      <c r="AJ505" s="80"/>
      <c r="AK505" s="80"/>
      <c r="AL505" s="80"/>
      <c r="AU505" s="80"/>
      <c r="AY505" s="80"/>
      <c r="AZ505" s="80"/>
      <c r="BA505" s="80"/>
      <c r="BB505" s="81"/>
      <c r="BC505" s="81"/>
      <c r="BD505" s="81"/>
      <c r="BE505" s="81"/>
      <c r="BF505" s="81"/>
      <c r="BG505" s="81"/>
      <c r="BH505" s="81"/>
    </row>
    <row r="506" spans="2:60" ht="14" customHeight="1" x14ac:dyDescent="0.3">
      <c r="B506" s="81"/>
      <c r="H506" s="81"/>
      <c r="I506" s="81"/>
      <c r="J506" s="81"/>
      <c r="K506" s="81"/>
      <c r="L506" s="82"/>
      <c r="M506" s="81"/>
      <c r="N506" s="81"/>
      <c r="O506" s="81"/>
      <c r="P506" s="81"/>
      <c r="R506" s="81"/>
      <c r="S506" s="81"/>
      <c r="T506" s="80"/>
      <c r="U506" s="80"/>
      <c r="V506" s="80"/>
      <c r="W506" s="81"/>
      <c r="X506" s="80"/>
      <c r="Y506" s="80"/>
      <c r="Z506" s="80"/>
      <c r="AA506" s="80"/>
      <c r="AB506" s="80"/>
      <c r="AC506" s="80"/>
      <c r="AD506" s="80"/>
      <c r="AE506" s="80"/>
      <c r="AF506" s="80"/>
      <c r="AG506" s="80"/>
      <c r="AH506" s="80"/>
      <c r="AI506" s="80"/>
      <c r="AJ506" s="80"/>
      <c r="AK506" s="80"/>
      <c r="AL506" s="80"/>
      <c r="AU506" s="80"/>
      <c r="AY506" s="80"/>
      <c r="AZ506" s="80"/>
      <c r="BA506" s="80"/>
      <c r="BB506" s="81"/>
      <c r="BC506" s="81"/>
      <c r="BD506" s="81"/>
      <c r="BE506" s="81"/>
      <c r="BF506" s="81"/>
      <c r="BG506" s="81"/>
      <c r="BH506" s="81"/>
    </row>
    <row r="507" spans="2:60" ht="14" customHeight="1" x14ac:dyDescent="0.3">
      <c r="B507" s="81"/>
      <c r="H507" s="81"/>
      <c r="I507" s="81"/>
      <c r="J507" s="81"/>
      <c r="K507" s="81"/>
      <c r="L507" s="82"/>
      <c r="M507" s="81"/>
      <c r="N507" s="81"/>
      <c r="O507" s="81"/>
      <c r="P507" s="81"/>
      <c r="R507" s="81"/>
      <c r="S507" s="81"/>
      <c r="T507" s="80"/>
      <c r="U507" s="80"/>
      <c r="V507" s="80"/>
      <c r="W507" s="81"/>
      <c r="X507" s="80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U507" s="80"/>
      <c r="AY507" s="80"/>
      <c r="AZ507" s="80"/>
      <c r="BA507" s="80"/>
      <c r="BB507" s="81"/>
      <c r="BC507" s="81"/>
      <c r="BD507" s="81"/>
      <c r="BE507" s="81"/>
      <c r="BF507" s="81"/>
      <c r="BG507" s="81"/>
      <c r="BH507" s="81"/>
    </row>
    <row r="508" spans="2:60" ht="14" customHeight="1" x14ac:dyDescent="0.3">
      <c r="B508" s="81"/>
      <c r="H508" s="81"/>
      <c r="I508" s="81"/>
      <c r="J508" s="81"/>
      <c r="K508" s="81"/>
      <c r="L508" s="82"/>
      <c r="M508" s="81"/>
      <c r="N508" s="81"/>
      <c r="O508" s="81"/>
      <c r="P508" s="81"/>
      <c r="R508" s="81"/>
      <c r="S508" s="81"/>
      <c r="T508" s="80"/>
      <c r="U508" s="80"/>
      <c r="V508" s="80"/>
      <c r="W508" s="81"/>
      <c r="X508" s="80"/>
      <c r="Y508" s="80"/>
      <c r="Z508" s="80"/>
      <c r="AA508" s="80"/>
      <c r="AB508" s="80"/>
      <c r="AC508" s="80"/>
      <c r="AD508" s="80"/>
      <c r="AE508" s="80"/>
      <c r="AF508" s="80"/>
      <c r="AG508" s="80"/>
      <c r="AH508" s="80"/>
      <c r="AI508" s="80"/>
      <c r="AJ508" s="80"/>
      <c r="AK508" s="80"/>
      <c r="AL508" s="80"/>
      <c r="AU508" s="80"/>
      <c r="AY508" s="80"/>
      <c r="AZ508" s="80"/>
      <c r="BA508" s="80"/>
      <c r="BB508" s="81"/>
      <c r="BC508" s="81"/>
      <c r="BD508" s="81"/>
      <c r="BE508" s="81"/>
      <c r="BF508" s="81"/>
      <c r="BG508" s="81"/>
      <c r="BH508" s="81"/>
    </row>
    <row r="509" spans="2:60" ht="14" customHeight="1" x14ac:dyDescent="0.3">
      <c r="B509" s="81"/>
      <c r="H509" s="81"/>
      <c r="I509" s="81"/>
      <c r="J509" s="81"/>
      <c r="K509" s="81"/>
      <c r="L509" s="82"/>
      <c r="M509" s="81"/>
      <c r="N509" s="81"/>
      <c r="O509" s="81"/>
      <c r="P509" s="81"/>
      <c r="R509" s="81"/>
      <c r="S509" s="81"/>
      <c r="T509" s="80"/>
      <c r="U509" s="80"/>
      <c r="V509" s="80"/>
      <c r="W509" s="81"/>
      <c r="X509" s="80"/>
      <c r="Y509" s="80"/>
      <c r="Z509" s="80"/>
      <c r="AA509" s="80"/>
      <c r="AB509" s="80"/>
      <c r="AC509" s="80"/>
      <c r="AD509" s="80"/>
      <c r="AE509" s="80"/>
      <c r="AF509" s="80"/>
      <c r="AG509" s="80"/>
      <c r="AH509" s="80"/>
      <c r="AI509" s="80"/>
      <c r="AJ509" s="80"/>
      <c r="AK509" s="80"/>
      <c r="AL509" s="80"/>
      <c r="AU509" s="80"/>
      <c r="AY509" s="80"/>
      <c r="AZ509" s="80"/>
      <c r="BA509" s="80"/>
      <c r="BB509" s="81"/>
      <c r="BC509" s="81"/>
      <c r="BD509" s="81"/>
      <c r="BE509" s="81"/>
      <c r="BF509" s="81"/>
      <c r="BG509" s="81"/>
      <c r="BH509" s="81"/>
    </row>
    <row r="510" spans="2:60" ht="14" customHeight="1" x14ac:dyDescent="0.3">
      <c r="B510" s="81"/>
      <c r="H510" s="81"/>
      <c r="I510" s="81"/>
      <c r="J510" s="81"/>
      <c r="K510" s="81"/>
      <c r="L510" s="82"/>
      <c r="M510" s="81"/>
      <c r="N510" s="81"/>
      <c r="O510" s="81"/>
      <c r="P510" s="81"/>
      <c r="R510" s="81"/>
      <c r="S510" s="81"/>
      <c r="T510" s="80"/>
      <c r="U510" s="80"/>
      <c r="V510" s="80"/>
      <c r="W510" s="81"/>
      <c r="X510" s="80"/>
      <c r="Y510" s="80"/>
      <c r="Z510" s="80"/>
      <c r="AA510" s="80"/>
      <c r="AB510" s="80"/>
      <c r="AC510" s="80"/>
      <c r="AD510" s="80"/>
      <c r="AE510" s="80"/>
      <c r="AF510" s="80"/>
      <c r="AG510" s="80"/>
      <c r="AH510" s="80"/>
      <c r="AI510" s="80"/>
      <c r="AJ510" s="80"/>
      <c r="AK510" s="80"/>
      <c r="AL510" s="80"/>
      <c r="AU510" s="80"/>
      <c r="AY510" s="80"/>
      <c r="AZ510" s="80"/>
      <c r="BA510" s="80"/>
      <c r="BB510" s="81"/>
      <c r="BC510" s="81"/>
      <c r="BD510" s="81"/>
      <c r="BE510" s="81"/>
      <c r="BF510" s="81"/>
      <c r="BG510" s="81"/>
      <c r="BH510" s="81"/>
    </row>
    <row r="511" spans="2:60" ht="14" customHeight="1" x14ac:dyDescent="0.3">
      <c r="B511" s="81"/>
      <c r="H511" s="81"/>
      <c r="I511" s="81"/>
      <c r="J511" s="81"/>
      <c r="K511" s="81"/>
      <c r="L511" s="82"/>
      <c r="M511" s="81"/>
      <c r="N511" s="81"/>
      <c r="O511" s="81"/>
      <c r="P511" s="81"/>
      <c r="R511" s="81"/>
      <c r="S511" s="81"/>
      <c r="T511" s="80"/>
      <c r="U511" s="80"/>
      <c r="V511" s="80"/>
      <c r="W511" s="81"/>
      <c r="X511" s="80"/>
      <c r="Y511" s="80"/>
      <c r="Z511" s="80"/>
      <c r="AA511" s="80"/>
      <c r="AB511" s="80"/>
      <c r="AC511" s="80"/>
      <c r="AD511" s="80"/>
      <c r="AE511" s="80"/>
      <c r="AF511" s="80"/>
      <c r="AG511" s="80"/>
      <c r="AH511" s="80"/>
      <c r="AI511" s="80"/>
      <c r="AJ511" s="80"/>
      <c r="AK511" s="80"/>
      <c r="AL511" s="80"/>
      <c r="AU511" s="80"/>
      <c r="AY511" s="80"/>
      <c r="AZ511" s="80"/>
      <c r="BA511" s="80"/>
      <c r="BB511" s="81"/>
      <c r="BC511" s="81"/>
      <c r="BD511" s="81"/>
      <c r="BE511" s="81"/>
      <c r="BF511" s="81"/>
      <c r="BG511" s="81"/>
      <c r="BH511" s="81"/>
    </row>
    <row r="512" spans="2:60" ht="14" customHeight="1" x14ac:dyDescent="0.3">
      <c r="B512" s="81"/>
      <c r="H512" s="81"/>
      <c r="I512" s="81"/>
      <c r="J512" s="81"/>
      <c r="K512" s="81"/>
      <c r="L512" s="82"/>
      <c r="M512" s="81"/>
      <c r="N512" s="81"/>
      <c r="O512" s="81"/>
      <c r="P512" s="81"/>
      <c r="R512" s="81"/>
      <c r="S512" s="81"/>
      <c r="T512" s="80"/>
      <c r="U512" s="80"/>
      <c r="V512" s="80"/>
      <c r="W512" s="81"/>
      <c r="X512" s="80"/>
      <c r="Y512" s="80"/>
      <c r="Z512" s="80"/>
      <c r="AA512" s="80"/>
      <c r="AB512" s="80"/>
      <c r="AC512" s="80"/>
      <c r="AD512" s="80"/>
      <c r="AE512" s="80"/>
      <c r="AF512" s="80"/>
      <c r="AG512" s="80"/>
      <c r="AH512" s="80"/>
      <c r="AI512" s="80"/>
      <c r="AJ512" s="80"/>
      <c r="AK512" s="80"/>
      <c r="AL512" s="80"/>
      <c r="AU512" s="80"/>
      <c r="AY512" s="80"/>
      <c r="AZ512" s="80"/>
      <c r="BA512" s="80"/>
      <c r="BB512" s="81"/>
      <c r="BC512" s="81"/>
      <c r="BD512" s="81"/>
      <c r="BE512" s="81"/>
      <c r="BF512" s="81"/>
      <c r="BG512" s="81"/>
      <c r="BH512" s="81"/>
    </row>
    <row r="513" spans="2:60" ht="14" customHeight="1" x14ac:dyDescent="0.3">
      <c r="B513" s="81"/>
      <c r="H513" s="81"/>
      <c r="I513" s="81"/>
      <c r="J513" s="81"/>
      <c r="K513" s="81"/>
      <c r="L513" s="82"/>
      <c r="M513" s="81"/>
      <c r="N513" s="81"/>
      <c r="O513" s="81"/>
      <c r="P513" s="81"/>
      <c r="R513" s="81"/>
      <c r="S513" s="81"/>
      <c r="T513" s="80"/>
      <c r="U513" s="80"/>
      <c r="V513" s="80"/>
      <c r="W513" s="81"/>
      <c r="X513" s="80"/>
      <c r="Y513" s="80"/>
      <c r="Z513" s="80"/>
      <c r="AA513" s="80"/>
      <c r="AB513" s="80"/>
      <c r="AC513" s="80"/>
      <c r="AD513" s="80"/>
      <c r="AE513" s="80"/>
      <c r="AF513" s="80"/>
      <c r="AG513" s="80"/>
      <c r="AH513" s="80"/>
      <c r="AI513" s="80"/>
      <c r="AJ513" s="80"/>
      <c r="AK513" s="80"/>
      <c r="AL513" s="80"/>
      <c r="AU513" s="80"/>
      <c r="AY513" s="80"/>
      <c r="AZ513" s="80"/>
      <c r="BA513" s="80"/>
      <c r="BB513" s="81"/>
      <c r="BC513" s="81"/>
      <c r="BD513" s="81"/>
      <c r="BE513" s="81"/>
      <c r="BF513" s="81"/>
      <c r="BG513" s="81"/>
      <c r="BH513" s="81"/>
    </row>
    <row r="514" spans="2:60" ht="14" customHeight="1" x14ac:dyDescent="0.3">
      <c r="B514" s="81"/>
      <c r="H514" s="81"/>
      <c r="I514" s="81"/>
      <c r="J514" s="81"/>
      <c r="K514" s="81"/>
      <c r="L514" s="82"/>
      <c r="M514" s="81"/>
      <c r="N514" s="81"/>
      <c r="O514" s="81"/>
      <c r="P514" s="81"/>
      <c r="R514" s="81"/>
      <c r="S514" s="81"/>
      <c r="T514" s="80"/>
      <c r="U514" s="80"/>
      <c r="V514" s="80"/>
      <c r="W514" s="81"/>
      <c r="X514" s="80"/>
      <c r="Y514" s="80"/>
      <c r="Z514" s="80"/>
      <c r="AA514" s="80"/>
      <c r="AB514" s="80"/>
      <c r="AC514" s="80"/>
      <c r="AD514" s="80"/>
      <c r="AE514" s="80"/>
      <c r="AF514" s="80"/>
      <c r="AG514" s="80"/>
      <c r="AH514" s="80"/>
      <c r="AI514" s="80"/>
      <c r="AJ514" s="80"/>
      <c r="AK514" s="80"/>
      <c r="AL514" s="80"/>
      <c r="AU514" s="80"/>
      <c r="AY514" s="80"/>
      <c r="AZ514" s="80"/>
      <c r="BA514" s="80"/>
      <c r="BB514" s="81"/>
      <c r="BC514" s="81"/>
      <c r="BD514" s="81"/>
      <c r="BE514" s="81"/>
      <c r="BF514" s="81"/>
      <c r="BG514" s="81"/>
      <c r="BH514" s="81"/>
    </row>
    <row r="515" spans="2:60" ht="14" customHeight="1" x14ac:dyDescent="0.3">
      <c r="B515" s="81"/>
      <c r="H515" s="81"/>
      <c r="I515" s="81"/>
      <c r="J515" s="81"/>
      <c r="K515" s="81"/>
      <c r="L515" s="82"/>
      <c r="M515" s="81"/>
      <c r="N515" s="81"/>
      <c r="O515" s="81"/>
      <c r="P515" s="81"/>
      <c r="R515" s="81"/>
      <c r="S515" s="81"/>
      <c r="T515" s="80"/>
      <c r="U515" s="80"/>
      <c r="V515" s="80"/>
      <c r="W515" s="81"/>
      <c r="X515" s="80"/>
      <c r="Y515" s="80"/>
      <c r="Z515" s="80"/>
      <c r="AA515" s="80"/>
      <c r="AB515" s="80"/>
      <c r="AC515" s="80"/>
      <c r="AD515" s="80"/>
      <c r="AE515" s="80"/>
      <c r="AF515" s="80"/>
      <c r="AG515" s="80"/>
      <c r="AH515" s="80"/>
      <c r="AI515" s="80"/>
      <c r="AJ515" s="80"/>
      <c r="AK515" s="80"/>
      <c r="AL515" s="80"/>
      <c r="AU515" s="80"/>
      <c r="AY515" s="80"/>
      <c r="AZ515" s="80"/>
      <c r="BA515" s="80"/>
      <c r="BB515" s="81"/>
      <c r="BC515" s="81"/>
      <c r="BD515" s="81"/>
      <c r="BE515" s="81"/>
      <c r="BF515" s="81"/>
      <c r="BG515" s="81"/>
      <c r="BH515" s="81"/>
    </row>
    <row r="516" spans="2:60" ht="14" customHeight="1" x14ac:dyDescent="0.3">
      <c r="B516" s="81"/>
      <c r="H516" s="81"/>
      <c r="I516" s="81"/>
      <c r="J516" s="81"/>
      <c r="K516" s="81"/>
      <c r="L516" s="82"/>
      <c r="M516" s="81"/>
      <c r="N516" s="81"/>
      <c r="O516" s="81"/>
      <c r="P516" s="81"/>
      <c r="R516" s="81"/>
      <c r="S516" s="81"/>
      <c r="T516" s="80"/>
      <c r="U516" s="80"/>
      <c r="V516" s="80"/>
      <c r="W516" s="81"/>
      <c r="X516" s="80"/>
      <c r="Y516" s="80"/>
      <c r="Z516" s="80"/>
      <c r="AA516" s="80"/>
      <c r="AB516" s="80"/>
      <c r="AC516" s="80"/>
      <c r="AD516" s="80"/>
      <c r="AE516" s="80"/>
      <c r="AF516" s="80"/>
      <c r="AG516" s="80"/>
      <c r="AH516" s="80"/>
      <c r="AI516" s="80"/>
      <c r="AJ516" s="80"/>
      <c r="AK516" s="80"/>
      <c r="AL516" s="80"/>
      <c r="AU516" s="80"/>
      <c r="AY516" s="80"/>
      <c r="AZ516" s="80"/>
      <c r="BA516" s="80"/>
      <c r="BB516" s="81"/>
      <c r="BC516" s="81"/>
      <c r="BD516" s="81"/>
      <c r="BE516" s="81"/>
      <c r="BF516" s="81"/>
      <c r="BG516" s="81"/>
      <c r="BH516" s="81"/>
    </row>
    <row r="517" spans="2:60" ht="14" customHeight="1" x14ac:dyDescent="0.3">
      <c r="B517" s="81"/>
      <c r="H517" s="81"/>
      <c r="I517" s="81"/>
      <c r="J517" s="81"/>
      <c r="K517" s="81"/>
      <c r="L517" s="82"/>
      <c r="M517" s="81"/>
      <c r="N517" s="81"/>
      <c r="O517" s="81"/>
      <c r="P517" s="81"/>
      <c r="R517" s="81"/>
      <c r="S517" s="81"/>
      <c r="T517" s="80"/>
      <c r="U517" s="80"/>
      <c r="V517" s="80"/>
      <c r="W517" s="81"/>
      <c r="X517" s="80"/>
      <c r="Y517" s="80"/>
      <c r="Z517" s="80"/>
      <c r="AA517" s="80"/>
      <c r="AB517" s="80"/>
      <c r="AC517" s="80"/>
      <c r="AD517" s="80"/>
      <c r="AE517" s="80"/>
      <c r="AF517" s="80"/>
      <c r="AG517" s="80"/>
      <c r="AH517" s="80"/>
      <c r="AI517" s="80"/>
      <c r="AJ517" s="80"/>
      <c r="AK517" s="80"/>
      <c r="AL517" s="80"/>
      <c r="AU517" s="80"/>
      <c r="AY517" s="80"/>
      <c r="AZ517" s="80"/>
      <c r="BA517" s="80"/>
      <c r="BB517" s="81"/>
      <c r="BC517" s="81"/>
      <c r="BD517" s="81"/>
      <c r="BE517" s="81"/>
      <c r="BF517" s="81"/>
      <c r="BG517" s="81"/>
      <c r="BH517" s="81"/>
    </row>
    <row r="518" spans="2:60" ht="14" customHeight="1" x14ac:dyDescent="0.3">
      <c r="B518" s="81"/>
      <c r="H518" s="81"/>
      <c r="I518" s="81"/>
      <c r="J518" s="81"/>
      <c r="K518" s="81"/>
      <c r="L518" s="82"/>
      <c r="M518" s="81"/>
      <c r="N518" s="81"/>
      <c r="O518" s="81"/>
      <c r="P518" s="81"/>
      <c r="R518" s="81"/>
      <c r="S518" s="81"/>
      <c r="T518" s="80"/>
      <c r="U518" s="80"/>
      <c r="V518" s="80"/>
      <c r="W518" s="81"/>
      <c r="X518" s="80"/>
      <c r="Y518" s="80"/>
      <c r="Z518" s="80"/>
      <c r="AA518" s="80"/>
      <c r="AB518" s="80"/>
      <c r="AC518" s="80"/>
      <c r="AD518" s="80"/>
      <c r="AE518" s="80"/>
      <c r="AF518" s="80"/>
      <c r="AG518" s="80"/>
      <c r="AH518" s="80"/>
      <c r="AI518" s="80"/>
      <c r="AJ518" s="80"/>
      <c r="AK518" s="80"/>
      <c r="AL518" s="80"/>
      <c r="AU518" s="80"/>
      <c r="AY518" s="80"/>
      <c r="AZ518" s="80"/>
      <c r="BA518" s="80"/>
      <c r="BB518" s="81"/>
      <c r="BC518" s="81"/>
      <c r="BD518" s="81"/>
      <c r="BE518" s="81"/>
      <c r="BF518" s="81"/>
      <c r="BG518" s="81"/>
      <c r="BH518" s="81"/>
    </row>
    <row r="519" spans="2:60" ht="14" customHeight="1" x14ac:dyDescent="0.3">
      <c r="B519" s="81"/>
      <c r="H519" s="81"/>
      <c r="I519" s="81"/>
      <c r="J519" s="81"/>
      <c r="K519" s="81"/>
      <c r="L519" s="82"/>
      <c r="M519" s="81"/>
      <c r="N519" s="81"/>
      <c r="O519" s="81"/>
      <c r="P519" s="81"/>
      <c r="R519" s="81"/>
      <c r="S519" s="81"/>
      <c r="T519" s="80"/>
      <c r="U519" s="80"/>
      <c r="V519" s="80"/>
      <c r="W519" s="81"/>
      <c r="X519" s="80"/>
      <c r="Y519" s="80"/>
      <c r="Z519" s="80"/>
      <c r="AA519" s="80"/>
      <c r="AB519" s="80"/>
      <c r="AC519" s="80"/>
      <c r="AD519" s="80"/>
      <c r="AE519" s="80"/>
      <c r="AF519" s="80"/>
      <c r="AG519" s="80"/>
      <c r="AH519" s="80"/>
      <c r="AI519" s="80"/>
      <c r="AJ519" s="80"/>
      <c r="AK519" s="80"/>
      <c r="AL519" s="80"/>
      <c r="AU519" s="80"/>
      <c r="AY519" s="80"/>
      <c r="AZ519" s="80"/>
      <c r="BA519" s="80"/>
      <c r="BB519" s="81"/>
      <c r="BC519" s="81"/>
      <c r="BD519" s="81"/>
      <c r="BE519" s="81"/>
      <c r="BF519" s="81"/>
      <c r="BG519" s="81"/>
      <c r="BH519" s="81"/>
    </row>
    <row r="520" spans="2:60" ht="14" customHeight="1" x14ac:dyDescent="0.3">
      <c r="B520" s="81"/>
      <c r="H520" s="81"/>
      <c r="I520" s="81"/>
      <c r="J520" s="81"/>
      <c r="K520" s="81"/>
      <c r="L520" s="82"/>
      <c r="M520" s="81"/>
      <c r="N520" s="81"/>
      <c r="O520" s="81"/>
      <c r="P520" s="81"/>
      <c r="R520" s="81"/>
      <c r="S520" s="81"/>
      <c r="T520" s="80"/>
      <c r="U520" s="80"/>
      <c r="V520" s="80"/>
      <c r="W520" s="81"/>
      <c r="X520" s="80"/>
      <c r="Y520" s="80"/>
      <c r="Z520" s="80"/>
      <c r="AA520" s="80"/>
      <c r="AB520" s="80"/>
      <c r="AC520" s="80"/>
      <c r="AD520" s="80"/>
      <c r="AE520" s="80"/>
      <c r="AF520" s="80"/>
      <c r="AG520" s="80"/>
      <c r="AH520" s="80"/>
      <c r="AI520" s="80"/>
      <c r="AJ520" s="80"/>
      <c r="AK520" s="80"/>
      <c r="AL520" s="80"/>
      <c r="AU520" s="80"/>
      <c r="AY520" s="80"/>
      <c r="AZ520" s="80"/>
      <c r="BA520" s="80"/>
      <c r="BB520" s="81"/>
      <c r="BC520" s="81"/>
      <c r="BD520" s="81"/>
      <c r="BE520" s="81"/>
      <c r="BF520" s="81"/>
      <c r="BG520" s="81"/>
      <c r="BH520" s="81"/>
    </row>
    <row r="521" spans="2:60" ht="14" customHeight="1" x14ac:dyDescent="0.3">
      <c r="B521" s="81"/>
      <c r="H521" s="81"/>
      <c r="I521" s="81"/>
      <c r="J521" s="81"/>
      <c r="K521" s="81"/>
      <c r="L521" s="82"/>
      <c r="M521" s="81"/>
      <c r="N521" s="81"/>
      <c r="O521" s="81"/>
      <c r="P521" s="81"/>
      <c r="R521" s="81"/>
      <c r="S521" s="81"/>
      <c r="T521" s="80"/>
      <c r="U521" s="80"/>
      <c r="V521" s="80"/>
      <c r="W521" s="81"/>
      <c r="X521" s="80"/>
      <c r="Y521" s="80"/>
      <c r="Z521" s="80"/>
      <c r="AA521" s="80"/>
      <c r="AB521" s="80"/>
      <c r="AC521" s="80"/>
      <c r="AD521" s="80"/>
      <c r="AE521" s="80"/>
      <c r="AF521" s="80"/>
      <c r="AG521" s="80"/>
      <c r="AH521" s="80"/>
      <c r="AI521" s="80"/>
      <c r="AJ521" s="80"/>
      <c r="AK521" s="80"/>
      <c r="AL521" s="80"/>
      <c r="AU521" s="80"/>
      <c r="AY521" s="80"/>
      <c r="AZ521" s="80"/>
      <c r="BA521" s="80"/>
      <c r="BB521" s="81"/>
      <c r="BC521" s="81"/>
      <c r="BD521" s="81"/>
      <c r="BE521" s="81"/>
      <c r="BF521" s="81"/>
      <c r="BG521" s="81"/>
      <c r="BH521" s="81"/>
    </row>
    <row r="522" spans="2:60" ht="14" customHeight="1" x14ac:dyDescent="0.3">
      <c r="B522" s="81"/>
      <c r="H522" s="81"/>
      <c r="I522" s="81"/>
      <c r="J522" s="81"/>
      <c r="K522" s="81"/>
      <c r="L522" s="82"/>
      <c r="M522" s="81"/>
      <c r="N522" s="81"/>
      <c r="O522" s="81"/>
      <c r="P522" s="81"/>
      <c r="R522" s="81"/>
      <c r="S522" s="81"/>
      <c r="T522" s="80"/>
      <c r="U522" s="80"/>
      <c r="V522" s="80"/>
      <c r="W522" s="81"/>
      <c r="X522" s="80"/>
      <c r="Y522" s="80"/>
      <c r="Z522" s="80"/>
      <c r="AA522" s="80"/>
      <c r="AB522" s="80"/>
      <c r="AC522" s="80"/>
      <c r="AD522" s="80"/>
      <c r="AE522" s="80"/>
      <c r="AF522" s="80"/>
      <c r="AG522" s="80"/>
      <c r="AH522" s="80"/>
      <c r="AI522" s="80"/>
      <c r="AJ522" s="80"/>
      <c r="AK522" s="80"/>
      <c r="AL522" s="80"/>
      <c r="AU522" s="80"/>
      <c r="AY522" s="80"/>
      <c r="AZ522" s="80"/>
      <c r="BA522" s="80"/>
      <c r="BB522" s="81"/>
      <c r="BC522" s="81"/>
      <c r="BD522" s="81"/>
      <c r="BE522" s="81"/>
      <c r="BF522" s="81"/>
      <c r="BG522" s="81"/>
      <c r="BH522" s="81"/>
    </row>
    <row r="523" spans="2:60" ht="14" customHeight="1" x14ac:dyDescent="0.3">
      <c r="B523" s="81"/>
      <c r="H523" s="81"/>
      <c r="I523" s="81"/>
      <c r="J523" s="81"/>
      <c r="K523" s="81"/>
      <c r="L523" s="82"/>
      <c r="M523" s="81"/>
      <c r="N523" s="81"/>
      <c r="O523" s="81"/>
      <c r="P523" s="81"/>
      <c r="R523" s="81"/>
      <c r="S523" s="81"/>
      <c r="T523" s="80"/>
      <c r="U523" s="80"/>
      <c r="V523" s="80"/>
      <c r="W523" s="81"/>
      <c r="X523" s="80"/>
      <c r="Y523" s="80"/>
      <c r="Z523" s="80"/>
      <c r="AA523" s="80"/>
      <c r="AB523" s="80"/>
      <c r="AC523" s="80"/>
      <c r="AD523" s="80"/>
      <c r="AE523" s="80"/>
      <c r="AF523" s="80"/>
      <c r="AG523" s="80"/>
      <c r="AH523" s="80"/>
      <c r="AI523" s="80"/>
      <c r="AJ523" s="80"/>
      <c r="AK523" s="80"/>
      <c r="AL523" s="80"/>
      <c r="AU523" s="80"/>
      <c r="AY523" s="80"/>
      <c r="AZ523" s="80"/>
      <c r="BA523" s="80"/>
      <c r="BB523" s="81"/>
      <c r="BC523" s="81"/>
      <c r="BD523" s="81"/>
      <c r="BE523" s="81"/>
      <c r="BF523" s="81"/>
      <c r="BG523" s="81"/>
      <c r="BH523" s="81"/>
    </row>
    <row r="524" spans="2:60" ht="14" customHeight="1" x14ac:dyDescent="0.3">
      <c r="B524" s="81"/>
      <c r="H524" s="81"/>
      <c r="I524" s="81"/>
      <c r="J524" s="81"/>
      <c r="K524" s="81"/>
      <c r="L524" s="82"/>
      <c r="M524" s="81"/>
      <c r="N524" s="81"/>
      <c r="O524" s="81"/>
      <c r="P524" s="81"/>
      <c r="R524" s="81"/>
      <c r="S524" s="81"/>
      <c r="T524" s="80"/>
      <c r="U524" s="80"/>
      <c r="V524" s="80"/>
      <c r="W524" s="81"/>
      <c r="X524" s="80"/>
      <c r="Y524" s="80"/>
      <c r="Z524" s="80"/>
      <c r="AA524" s="80"/>
      <c r="AB524" s="80"/>
      <c r="AC524" s="80"/>
      <c r="AD524" s="80"/>
      <c r="AE524" s="80"/>
      <c r="AF524" s="80"/>
      <c r="AG524" s="80"/>
      <c r="AH524" s="80"/>
      <c r="AI524" s="80"/>
      <c r="AJ524" s="80"/>
      <c r="AK524" s="80"/>
      <c r="AL524" s="80"/>
      <c r="AU524" s="80"/>
      <c r="AY524" s="80"/>
      <c r="AZ524" s="80"/>
      <c r="BA524" s="80"/>
      <c r="BB524" s="81"/>
      <c r="BC524" s="81"/>
      <c r="BD524" s="81"/>
      <c r="BE524" s="81"/>
      <c r="BF524" s="81"/>
      <c r="BG524" s="81"/>
      <c r="BH524" s="81"/>
    </row>
    <row r="525" spans="2:60" ht="14" customHeight="1" x14ac:dyDescent="0.3">
      <c r="B525" s="81"/>
      <c r="H525" s="81"/>
      <c r="I525" s="81"/>
      <c r="J525" s="81"/>
      <c r="K525" s="81"/>
      <c r="L525" s="82"/>
      <c r="M525" s="81"/>
      <c r="N525" s="81"/>
      <c r="O525" s="81"/>
      <c r="P525" s="81"/>
      <c r="R525" s="81"/>
      <c r="S525" s="81"/>
      <c r="T525" s="80"/>
      <c r="U525" s="80"/>
      <c r="V525" s="80"/>
      <c r="W525" s="81"/>
      <c r="X525" s="80"/>
      <c r="Y525" s="80"/>
      <c r="Z525" s="80"/>
      <c r="AA525" s="80"/>
      <c r="AB525" s="80"/>
      <c r="AC525" s="80"/>
      <c r="AD525" s="80"/>
      <c r="AE525" s="80"/>
      <c r="AF525" s="80"/>
      <c r="AG525" s="80"/>
      <c r="AH525" s="80"/>
      <c r="AI525" s="80"/>
      <c r="AJ525" s="80"/>
      <c r="AK525" s="80"/>
      <c r="AL525" s="80"/>
      <c r="AU525" s="80"/>
      <c r="AY525" s="80"/>
      <c r="AZ525" s="80"/>
      <c r="BA525" s="80"/>
      <c r="BB525" s="81"/>
      <c r="BC525" s="81"/>
      <c r="BD525" s="81"/>
      <c r="BE525" s="81"/>
      <c r="BF525" s="81"/>
      <c r="BG525" s="81"/>
      <c r="BH525" s="81"/>
    </row>
    <row r="526" spans="2:60" ht="14" customHeight="1" x14ac:dyDescent="0.3">
      <c r="B526" s="81"/>
      <c r="H526" s="81"/>
      <c r="I526" s="81"/>
      <c r="J526" s="81"/>
      <c r="K526" s="81"/>
      <c r="L526" s="82"/>
      <c r="M526" s="81"/>
      <c r="N526" s="81"/>
      <c r="O526" s="81"/>
      <c r="P526" s="81"/>
      <c r="R526" s="81"/>
      <c r="S526" s="81"/>
      <c r="T526" s="80"/>
      <c r="U526" s="80"/>
      <c r="V526" s="80"/>
      <c r="W526" s="81"/>
      <c r="X526" s="80"/>
      <c r="Y526" s="80"/>
      <c r="Z526" s="80"/>
      <c r="AA526" s="80"/>
      <c r="AB526" s="80"/>
      <c r="AC526" s="80"/>
      <c r="AD526" s="80"/>
      <c r="AE526" s="80"/>
      <c r="AF526" s="80"/>
      <c r="AG526" s="80"/>
      <c r="AH526" s="80"/>
      <c r="AI526" s="80"/>
      <c r="AJ526" s="80"/>
      <c r="AK526" s="80"/>
      <c r="AL526" s="80"/>
      <c r="AU526" s="80"/>
      <c r="AY526" s="80"/>
      <c r="AZ526" s="80"/>
      <c r="BA526" s="80"/>
      <c r="BB526" s="81"/>
      <c r="BC526" s="81"/>
      <c r="BD526" s="81"/>
      <c r="BE526" s="81"/>
      <c r="BF526" s="81"/>
      <c r="BG526" s="81"/>
      <c r="BH526" s="81"/>
    </row>
    <row r="527" spans="2:60" ht="14" customHeight="1" x14ac:dyDescent="0.3">
      <c r="B527" s="81"/>
      <c r="H527" s="81"/>
      <c r="I527" s="81"/>
      <c r="J527" s="81"/>
      <c r="K527" s="81"/>
      <c r="L527" s="82"/>
      <c r="M527" s="81"/>
      <c r="N527" s="81"/>
      <c r="O527" s="81"/>
      <c r="P527" s="81"/>
      <c r="R527" s="81"/>
      <c r="S527" s="81"/>
      <c r="T527" s="80"/>
      <c r="U527" s="80"/>
      <c r="V527" s="80"/>
      <c r="W527" s="81"/>
      <c r="X527" s="80"/>
      <c r="Y527" s="80"/>
      <c r="Z527" s="80"/>
      <c r="AA527" s="80"/>
      <c r="AB527" s="80"/>
      <c r="AC527" s="80"/>
      <c r="AD527" s="80"/>
      <c r="AE527" s="80"/>
      <c r="AF527" s="80"/>
      <c r="AG527" s="80"/>
      <c r="AH527" s="80"/>
      <c r="AI527" s="80"/>
      <c r="AJ527" s="80"/>
      <c r="AK527" s="80"/>
      <c r="AL527" s="80"/>
      <c r="AU527" s="80"/>
      <c r="AY527" s="80"/>
      <c r="AZ527" s="80"/>
      <c r="BA527" s="80"/>
      <c r="BB527" s="81"/>
      <c r="BC527" s="81"/>
      <c r="BD527" s="81"/>
      <c r="BE527" s="81"/>
      <c r="BF527" s="81"/>
      <c r="BG527" s="81"/>
      <c r="BH527" s="81"/>
    </row>
    <row r="528" spans="2:60" ht="14" customHeight="1" x14ac:dyDescent="0.3">
      <c r="B528" s="81"/>
      <c r="H528" s="81"/>
      <c r="I528" s="81"/>
      <c r="J528" s="81"/>
      <c r="K528" s="81"/>
      <c r="L528" s="82"/>
      <c r="M528" s="81"/>
      <c r="N528" s="81"/>
      <c r="O528" s="81"/>
      <c r="P528" s="81"/>
      <c r="R528" s="81"/>
      <c r="S528" s="81"/>
      <c r="T528" s="80"/>
      <c r="U528" s="80"/>
      <c r="V528" s="80"/>
      <c r="W528" s="81"/>
      <c r="X528" s="80"/>
      <c r="Y528" s="80"/>
      <c r="Z528" s="80"/>
      <c r="AA528" s="80"/>
      <c r="AB528" s="80"/>
      <c r="AC528" s="80"/>
      <c r="AD528" s="80"/>
      <c r="AE528" s="80"/>
      <c r="AF528" s="80"/>
      <c r="AG528" s="80"/>
      <c r="AH528" s="80"/>
      <c r="AI528" s="80"/>
      <c r="AJ528" s="80"/>
      <c r="AK528" s="80"/>
      <c r="AL528" s="80"/>
      <c r="AU528" s="80"/>
      <c r="AY528" s="80"/>
      <c r="AZ528" s="80"/>
      <c r="BA528" s="80"/>
      <c r="BB528" s="81"/>
      <c r="BC528" s="81"/>
      <c r="BD528" s="81"/>
      <c r="BE528" s="81"/>
      <c r="BF528" s="81"/>
      <c r="BG528" s="81"/>
      <c r="BH528" s="81"/>
    </row>
    <row r="529" spans="2:60" ht="14" customHeight="1" x14ac:dyDescent="0.3">
      <c r="B529" s="81"/>
      <c r="H529" s="81"/>
      <c r="I529" s="81"/>
      <c r="J529" s="81"/>
      <c r="K529" s="81"/>
      <c r="L529" s="82"/>
      <c r="M529" s="81"/>
      <c r="N529" s="81"/>
      <c r="O529" s="81"/>
      <c r="P529" s="81"/>
      <c r="R529" s="81"/>
      <c r="S529" s="81"/>
      <c r="T529" s="80"/>
      <c r="U529" s="80"/>
      <c r="V529" s="80"/>
      <c r="W529" s="81"/>
      <c r="X529" s="80"/>
      <c r="Y529" s="80"/>
      <c r="Z529" s="80"/>
      <c r="AA529" s="80"/>
      <c r="AB529" s="80"/>
      <c r="AC529" s="80"/>
      <c r="AD529" s="80"/>
      <c r="AE529" s="80"/>
      <c r="AF529" s="80"/>
      <c r="AG529" s="80"/>
      <c r="AH529" s="80"/>
      <c r="AI529" s="80"/>
      <c r="AJ529" s="80"/>
      <c r="AK529" s="80"/>
      <c r="AL529" s="80"/>
      <c r="AU529" s="80"/>
      <c r="AY529" s="80"/>
      <c r="AZ529" s="80"/>
      <c r="BA529" s="80"/>
      <c r="BB529" s="81"/>
      <c r="BC529" s="81"/>
      <c r="BD529" s="81"/>
      <c r="BE529" s="81"/>
      <c r="BF529" s="81"/>
      <c r="BG529" s="81"/>
      <c r="BH529" s="81"/>
    </row>
    <row r="530" spans="2:60" ht="14" customHeight="1" x14ac:dyDescent="0.3">
      <c r="B530" s="81"/>
      <c r="H530" s="81"/>
      <c r="I530" s="81"/>
      <c r="J530" s="81"/>
      <c r="K530" s="81"/>
      <c r="L530" s="82"/>
      <c r="M530" s="81"/>
      <c r="N530" s="81"/>
      <c r="O530" s="81"/>
      <c r="P530" s="81"/>
      <c r="R530" s="81"/>
      <c r="S530" s="81"/>
      <c r="T530" s="80"/>
      <c r="U530" s="80"/>
      <c r="V530" s="80"/>
      <c r="W530" s="81"/>
      <c r="X530" s="80"/>
      <c r="Y530" s="80"/>
      <c r="Z530" s="80"/>
      <c r="AA530" s="80"/>
      <c r="AB530" s="80"/>
      <c r="AC530" s="80"/>
      <c r="AD530" s="80"/>
      <c r="AE530" s="80"/>
      <c r="AF530" s="80"/>
      <c r="AG530" s="80"/>
      <c r="AH530" s="80"/>
      <c r="AI530" s="80"/>
      <c r="AJ530" s="80"/>
      <c r="AK530" s="80"/>
      <c r="AL530" s="80"/>
      <c r="AU530" s="80"/>
      <c r="AY530" s="80"/>
      <c r="AZ530" s="80"/>
      <c r="BA530" s="80"/>
      <c r="BB530" s="81"/>
      <c r="BC530" s="81"/>
      <c r="BD530" s="81"/>
      <c r="BE530" s="81"/>
      <c r="BF530" s="81"/>
      <c r="BG530" s="81"/>
      <c r="BH530" s="81"/>
    </row>
    <row r="531" spans="2:60" ht="14" customHeight="1" x14ac:dyDescent="0.3">
      <c r="B531" s="81"/>
      <c r="H531" s="81"/>
      <c r="I531" s="81"/>
      <c r="J531" s="81"/>
      <c r="K531" s="81"/>
      <c r="L531" s="82"/>
      <c r="M531" s="81"/>
      <c r="N531" s="81"/>
      <c r="O531" s="81"/>
      <c r="P531" s="81"/>
      <c r="R531" s="81"/>
      <c r="S531" s="81"/>
      <c r="T531" s="80"/>
      <c r="U531" s="80"/>
      <c r="V531" s="80"/>
      <c r="W531" s="81"/>
      <c r="X531" s="80"/>
      <c r="Y531" s="80"/>
      <c r="Z531" s="80"/>
      <c r="AA531" s="80"/>
      <c r="AB531" s="80"/>
      <c r="AC531" s="80"/>
      <c r="AD531" s="80"/>
      <c r="AE531" s="80"/>
      <c r="AF531" s="80"/>
      <c r="AG531" s="80"/>
      <c r="AH531" s="80"/>
      <c r="AI531" s="80"/>
      <c r="AJ531" s="80"/>
      <c r="AK531" s="80"/>
      <c r="AL531" s="80"/>
      <c r="AU531" s="80"/>
      <c r="AY531" s="80"/>
      <c r="AZ531" s="80"/>
      <c r="BA531" s="80"/>
      <c r="BB531" s="81"/>
      <c r="BC531" s="81"/>
      <c r="BD531" s="81"/>
      <c r="BE531" s="81"/>
      <c r="BF531" s="81"/>
      <c r="BG531" s="81"/>
      <c r="BH531" s="81"/>
    </row>
    <row r="532" spans="2:60" ht="14" customHeight="1" x14ac:dyDescent="0.3">
      <c r="B532" s="81"/>
      <c r="H532" s="81"/>
      <c r="I532" s="81"/>
      <c r="J532" s="81"/>
      <c r="K532" s="81"/>
      <c r="L532" s="82"/>
      <c r="M532" s="81"/>
      <c r="N532" s="81"/>
      <c r="O532" s="81"/>
      <c r="P532" s="81"/>
      <c r="R532" s="81"/>
      <c r="S532" s="81"/>
      <c r="T532" s="80"/>
      <c r="U532" s="80"/>
      <c r="V532" s="80"/>
      <c r="W532" s="81"/>
      <c r="X532" s="80"/>
      <c r="Y532" s="80"/>
      <c r="Z532" s="80"/>
      <c r="AA532" s="80"/>
      <c r="AB532" s="80"/>
      <c r="AC532" s="80"/>
      <c r="AD532" s="80"/>
      <c r="AE532" s="80"/>
      <c r="AF532" s="80"/>
      <c r="AG532" s="80"/>
      <c r="AH532" s="80"/>
      <c r="AI532" s="80"/>
      <c r="AJ532" s="80"/>
      <c r="AK532" s="80"/>
      <c r="AL532" s="80"/>
      <c r="AU532" s="80"/>
      <c r="AY532" s="80"/>
      <c r="AZ532" s="80"/>
      <c r="BA532" s="80"/>
      <c r="BB532" s="81"/>
      <c r="BC532" s="81"/>
      <c r="BD532" s="81"/>
      <c r="BE532" s="81"/>
      <c r="BF532" s="81"/>
      <c r="BG532" s="81"/>
      <c r="BH532" s="81"/>
    </row>
    <row r="533" spans="2:60" ht="14" customHeight="1" x14ac:dyDescent="0.3">
      <c r="B533" s="81"/>
      <c r="H533" s="81"/>
      <c r="I533" s="81"/>
      <c r="J533" s="81"/>
      <c r="K533" s="81"/>
      <c r="L533" s="82"/>
      <c r="M533" s="81"/>
      <c r="N533" s="81"/>
      <c r="O533" s="81"/>
      <c r="P533" s="81"/>
      <c r="R533" s="81"/>
      <c r="S533" s="81"/>
      <c r="T533" s="80"/>
      <c r="U533" s="80"/>
      <c r="V533" s="80"/>
      <c r="W533" s="81"/>
      <c r="X533" s="80"/>
      <c r="Y533" s="80"/>
      <c r="Z533" s="80"/>
      <c r="AA533" s="80"/>
      <c r="AB533" s="80"/>
      <c r="AC533" s="80"/>
      <c r="AD533" s="80"/>
      <c r="AE533" s="80"/>
      <c r="AF533" s="80"/>
      <c r="AG533" s="80"/>
      <c r="AH533" s="80"/>
      <c r="AI533" s="80"/>
      <c r="AJ533" s="80"/>
      <c r="AK533" s="80"/>
      <c r="AL533" s="80"/>
      <c r="AU533" s="80"/>
      <c r="AY533" s="80"/>
      <c r="AZ533" s="80"/>
      <c r="BA533" s="80"/>
      <c r="BB533" s="81"/>
      <c r="BC533" s="81"/>
      <c r="BD533" s="81"/>
      <c r="BE533" s="81"/>
      <c r="BF533" s="81"/>
      <c r="BG533" s="81"/>
      <c r="BH533" s="81"/>
    </row>
    <row r="534" spans="2:60" ht="14" customHeight="1" x14ac:dyDescent="0.3">
      <c r="B534" s="81"/>
      <c r="H534" s="81"/>
      <c r="I534" s="81"/>
      <c r="J534" s="81"/>
      <c r="K534" s="81"/>
      <c r="L534" s="82"/>
      <c r="M534" s="81"/>
      <c r="N534" s="81"/>
      <c r="O534" s="81"/>
      <c r="P534" s="81"/>
      <c r="R534" s="81"/>
      <c r="S534" s="81"/>
      <c r="T534" s="80"/>
      <c r="U534" s="80"/>
      <c r="V534" s="80"/>
      <c r="W534" s="81"/>
      <c r="X534" s="80"/>
      <c r="Y534" s="80"/>
      <c r="Z534" s="80"/>
      <c r="AA534" s="80"/>
      <c r="AB534" s="80"/>
      <c r="AC534" s="80"/>
      <c r="AD534" s="80"/>
      <c r="AE534" s="80"/>
      <c r="AF534" s="80"/>
      <c r="AG534" s="80"/>
      <c r="AH534" s="80"/>
      <c r="AI534" s="80"/>
      <c r="AJ534" s="80"/>
      <c r="AK534" s="80"/>
      <c r="AL534" s="80"/>
      <c r="AU534" s="80"/>
      <c r="AY534" s="80"/>
      <c r="AZ534" s="80"/>
      <c r="BA534" s="80"/>
      <c r="BB534" s="81"/>
      <c r="BC534" s="81"/>
      <c r="BD534" s="81"/>
      <c r="BE534" s="81"/>
      <c r="BF534" s="81"/>
      <c r="BG534" s="81"/>
      <c r="BH534" s="81"/>
    </row>
    <row r="535" spans="2:60" ht="14" customHeight="1" x14ac:dyDescent="0.3">
      <c r="B535" s="81"/>
      <c r="H535" s="81"/>
      <c r="I535" s="81"/>
      <c r="J535" s="81"/>
      <c r="K535" s="81"/>
      <c r="L535" s="82"/>
      <c r="M535" s="81"/>
      <c r="N535" s="81"/>
      <c r="O535" s="81"/>
      <c r="P535" s="81"/>
      <c r="R535" s="81"/>
      <c r="S535" s="81"/>
      <c r="T535" s="80"/>
      <c r="U535" s="80"/>
      <c r="V535" s="80"/>
      <c r="W535" s="81"/>
      <c r="X535" s="80"/>
      <c r="Y535" s="80"/>
      <c r="Z535" s="80"/>
      <c r="AA535" s="80"/>
      <c r="AB535" s="80"/>
      <c r="AC535" s="80"/>
      <c r="AD535" s="80"/>
      <c r="AE535" s="80"/>
      <c r="AF535" s="80"/>
      <c r="AG535" s="80"/>
      <c r="AH535" s="80"/>
      <c r="AI535" s="80"/>
      <c r="AJ535" s="80"/>
      <c r="AK535" s="80"/>
      <c r="AL535" s="80"/>
      <c r="AU535" s="80"/>
      <c r="AY535" s="80"/>
      <c r="AZ535" s="80"/>
      <c r="BA535" s="80"/>
      <c r="BB535" s="81"/>
      <c r="BC535" s="81"/>
      <c r="BD535" s="81"/>
      <c r="BE535" s="81"/>
      <c r="BF535" s="81"/>
      <c r="BG535" s="81"/>
      <c r="BH535" s="81"/>
    </row>
    <row r="536" spans="2:60" ht="14" customHeight="1" x14ac:dyDescent="0.3">
      <c r="B536" s="81"/>
      <c r="H536" s="81"/>
      <c r="I536" s="81"/>
      <c r="J536" s="81"/>
      <c r="K536" s="81"/>
      <c r="L536" s="82"/>
      <c r="M536" s="81"/>
      <c r="N536" s="81"/>
      <c r="O536" s="81"/>
      <c r="P536" s="81"/>
      <c r="R536" s="81"/>
      <c r="S536" s="81"/>
      <c r="T536" s="80"/>
      <c r="U536" s="80"/>
      <c r="V536" s="80"/>
      <c r="W536" s="81"/>
      <c r="X536" s="80"/>
      <c r="Y536" s="80"/>
      <c r="Z536" s="80"/>
      <c r="AA536" s="80"/>
      <c r="AB536" s="80"/>
      <c r="AC536" s="80"/>
      <c r="AD536" s="80"/>
      <c r="AE536" s="80"/>
      <c r="AF536" s="80"/>
      <c r="AG536" s="80"/>
      <c r="AH536" s="80"/>
      <c r="AI536" s="80"/>
      <c r="AJ536" s="80"/>
      <c r="AK536" s="80"/>
      <c r="AL536" s="80"/>
      <c r="AU536" s="80"/>
      <c r="AY536" s="80"/>
      <c r="AZ536" s="80"/>
      <c r="BA536" s="80"/>
      <c r="BB536" s="81"/>
      <c r="BC536" s="81"/>
      <c r="BD536" s="81"/>
      <c r="BE536" s="81"/>
      <c r="BF536" s="81"/>
      <c r="BG536" s="81"/>
      <c r="BH536" s="81"/>
    </row>
    <row r="537" spans="2:60" ht="14" customHeight="1" x14ac:dyDescent="0.3">
      <c r="B537" s="81"/>
      <c r="H537" s="81"/>
      <c r="I537" s="81"/>
      <c r="J537" s="81"/>
      <c r="K537" s="81"/>
      <c r="L537" s="82"/>
      <c r="M537" s="81"/>
      <c r="N537" s="81"/>
      <c r="O537" s="81"/>
      <c r="P537" s="81"/>
      <c r="R537" s="81"/>
      <c r="S537" s="81"/>
      <c r="T537" s="80"/>
      <c r="U537" s="80"/>
      <c r="V537" s="80"/>
      <c r="W537" s="81"/>
      <c r="X537" s="80"/>
      <c r="Y537" s="80"/>
      <c r="Z537" s="80"/>
      <c r="AA537" s="80"/>
      <c r="AB537" s="80"/>
      <c r="AC537" s="80"/>
      <c r="AD537" s="80"/>
      <c r="AE537" s="80"/>
      <c r="AF537" s="80"/>
      <c r="AG537" s="80"/>
      <c r="AH537" s="80"/>
      <c r="AI537" s="80"/>
      <c r="AJ537" s="80"/>
      <c r="AK537" s="80"/>
      <c r="AL537" s="80"/>
      <c r="AU537" s="80"/>
      <c r="AY537" s="80"/>
      <c r="AZ537" s="80"/>
      <c r="BA537" s="80"/>
      <c r="BB537" s="81"/>
      <c r="BC537" s="81"/>
      <c r="BD537" s="81"/>
      <c r="BE537" s="81"/>
      <c r="BF537" s="81"/>
      <c r="BG537" s="81"/>
      <c r="BH537" s="81"/>
    </row>
    <row r="538" spans="2:60" ht="14" customHeight="1" x14ac:dyDescent="0.3">
      <c r="B538" s="81"/>
      <c r="H538" s="81"/>
      <c r="I538" s="81"/>
      <c r="J538" s="81"/>
      <c r="K538" s="81"/>
      <c r="L538" s="82"/>
      <c r="M538" s="81"/>
      <c r="N538" s="81"/>
      <c r="O538" s="81"/>
      <c r="P538" s="81"/>
      <c r="R538" s="81"/>
      <c r="S538" s="81"/>
      <c r="T538" s="80"/>
      <c r="U538" s="80"/>
      <c r="V538" s="80"/>
      <c r="W538" s="81"/>
      <c r="X538" s="80"/>
      <c r="Y538" s="80"/>
      <c r="Z538" s="80"/>
      <c r="AA538" s="80"/>
      <c r="AB538" s="80"/>
      <c r="AC538" s="80"/>
      <c r="AD538" s="80"/>
      <c r="AE538" s="80"/>
      <c r="AF538" s="80"/>
      <c r="AG538" s="80"/>
      <c r="AH538" s="80"/>
      <c r="AI538" s="80"/>
      <c r="AJ538" s="80"/>
      <c r="AK538" s="80"/>
      <c r="AL538" s="80"/>
      <c r="AU538" s="80"/>
      <c r="AY538" s="80"/>
      <c r="AZ538" s="80"/>
      <c r="BA538" s="80"/>
      <c r="BB538" s="81"/>
      <c r="BC538" s="81"/>
      <c r="BD538" s="81"/>
      <c r="BE538" s="81"/>
      <c r="BF538" s="81"/>
      <c r="BG538" s="81"/>
      <c r="BH538" s="81"/>
    </row>
    <row r="539" spans="2:60" ht="14" customHeight="1" x14ac:dyDescent="0.3">
      <c r="B539" s="81"/>
      <c r="H539" s="81"/>
      <c r="I539" s="81"/>
      <c r="J539" s="81"/>
      <c r="K539" s="81"/>
      <c r="L539" s="82"/>
      <c r="M539" s="81"/>
      <c r="N539" s="81"/>
      <c r="O539" s="81"/>
      <c r="P539" s="81"/>
      <c r="R539" s="81"/>
      <c r="S539" s="81"/>
      <c r="T539" s="80"/>
      <c r="U539" s="80"/>
      <c r="V539" s="80"/>
      <c r="W539" s="81"/>
      <c r="X539" s="80"/>
      <c r="Y539" s="80"/>
      <c r="Z539" s="80"/>
      <c r="AA539" s="80"/>
      <c r="AB539" s="80"/>
      <c r="AC539" s="80"/>
      <c r="AD539" s="80"/>
      <c r="AE539" s="80"/>
      <c r="AF539" s="80"/>
      <c r="AG539" s="80"/>
      <c r="AH539" s="80"/>
      <c r="AI539" s="80"/>
      <c r="AJ539" s="80"/>
      <c r="AK539" s="80"/>
      <c r="AL539" s="80"/>
      <c r="AU539" s="80"/>
      <c r="AY539" s="80"/>
      <c r="AZ539" s="80"/>
      <c r="BA539" s="80"/>
      <c r="BB539" s="81"/>
      <c r="BC539" s="81"/>
      <c r="BD539" s="81"/>
      <c r="BE539" s="81"/>
      <c r="BF539" s="81"/>
      <c r="BG539" s="81"/>
      <c r="BH539" s="81"/>
    </row>
    <row r="540" spans="2:60" ht="14" customHeight="1" x14ac:dyDescent="0.3">
      <c r="B540" s="81"/>
      <c r="H540" s="81"/>
      <c r="I540" s="81"/>
      <c r="J540" s="81"/>
      <c r="K540" s="81"/>
      <c r="L540" s="82"/>
      <c r="M540" s="81"/>
      <c r="N540" s="81"/>
      <c r="O540" s="81"/>
      <c r="P540" s="81"/>
      <c r="R540" s="81"/>
      <c r="S540" s="81"/>
      <c r="T540" s="80"/>
      <c r="U540" s="80"/>
      <c r="V540" s="80"/>
      <c r="W540" s="81"/>
      <c r="X540" s="80"/>
      <c r="Y540" s="80"/>
      <c r="Z540" s="80"/>
      <c r="AA540" s="80"/>
      <c r="AB540" s="80"/>
      <c r="AC540" s="80"/>
      <c r="AD540" s="80"/>
      <c r="AE540" s="80"/>
      <c r="AF540" s="80"/>
      <c r="AG540" s="80"/>
      <c r="AH540" s="80"/>
      <c r="AI540" s="80"/>
      <c r="AJ540" s="80"/>
      <c r="AK540" s="80"/>
      <c r="AL540" s="80"/>
      <c r="AU540" s="80"/>
      <c r="AY540" s="80"/>
      <c r="AZ540" s="80"/>
      <c r="BA540" s="80"/>
      <c r="BB540" s="81"/>
      <c r="BC540" s="81"/>
      <c r="BD540" s="81"/>
      <c r="BE540" s="81"/>
      <c r="BF540" s="81"/>
      <c r="BG540" s="81"/>
      <c r="BH540" s="81"/>
    </row>
    <row r="541" spans="2:60" ht="14" customHeight="1" x14ac:dyDescent="0.3">
      <c r="B541" s="81"/>
      <c r="H541" s="81"/>
      <c r="I541" s="81"/>
      <c r="J541" s="81"/>
      <c r="K541" s="81"/>
      <c r="L541" s="82"/>
      <c r="M541" s="81"/>
      <c r="N541" s="81"/>
      <c r="O541" s="81"/>
      <c r="P541" s="81"/>
      <c r="R541" s="81"/>
      <c r="S541" s="81"/>
      <c r="T541" s="80"/>
      <c r="U541" s="80"/>
      <c r="V541" s="80"/>
      <c r="W541" s="81"/>
      <c r="X541" s="80"/>
      <c r="Y541" s="80"/>
      <c r="Z541" s="80"/>
      <c r="AA541" s="80"/>
      <c r="AB541" s="80"/>
      <c r="AC541" s="80"/>
      <c r="AD541" s="80"/>
      <c r="AE541" s="80"/>
      <c r="AF541" s="80"/>
      <c r="AG541" s="80"/>
      <c r="AH541" s="80"/>
      <c r="AI541" s="80"/>
      <c r="AJ541" s="80"/>
      <c r="AK541" s="80"/>
      <c r="AL541" s="80"/>
      <c r="AU541" s="80"/>
      <c r="AY541" s="80"/>
      <c r="AZ541" s="80"/>
      <c r="BA541" s="80"/>
      <c r="BB541" s="81"/>
      <c r="BC541" s="81"/>
      <c r="BD541" s="81"/>
      <c r="BE541" s="81"/>
      <c r="BF541" s="81"/>
      <c r="BG541" s="81"/>
      <c r="BH541" s="81"/>
    </row>
    <row r="542" spans="2:60" ht="14" customHeight="1" x14ac:dyDescent="0.3">
      <c r="B542" s="81"/>
      <c r="H542" s="81"/>
      <c r="I542" s="81"/>
      <c r="J542" s="81"/>
      <c r="K542" s="81"/>
      <c r="L542" s="82"/>
      <c r="M542" s="81"/>
      <c r="N542" s="81"/>
      <c r="O542" s="81"/>
      <c r="P542" s="81"/>
      <c r="R542" s="81"/>
      <c r="S542" s="81"/>
      <c r="T542" s="80"/>
      <c r="U542" s="80"/>
      <c r="V542" s="80"/>
      <c r="W542" s="81"/>
      <c r="X542" s="80"/>
      <c r="Y542" s="80"/>
      <c r="Z542" s="80"/>
      <c r="AA542" s="80"/>
      <c r="AB542" s="80"/>
      <c r="AC542" s="80"/>
      <c r="AD542" s="80"/>
      <c r="AE542" s="80"/>
      <c r="AF542" s="80"/>
      <c r="AG542" s="80"/>
      <c r="AH542" s="80"/>
      <c r="AI542" s="80"/>
      <c r="AJ542" s="80"/>
      <c r="AK542" s="80"/>
      <c r="AL542" s="80"/>
      <c r="AU542" s="80"/>
      <c r="AY542" s="80"/>
      <c r="AZ542" s="80"/>
      <c r="BA542" s="80"/>
      <c r="BB542" s="81"/>
      <c r="BC542" s="81"/>
      <c r="BD542" s="81"/>
      <c r="BE542" s="81"/>
      <c r="BF542" s="81"/>
      <c r="BG542" s="81"/>
      <c r="BH542" s="81"/>
    </row>
    <row r="543" spans="2:60" ht="14" customHeight="1" x14ac:dyDescent="0.3">
      <c r="B543" s="81"/>
      <c r="H543" s="81"/>
      <c r="I543" s="81"/>
      <c r="J543" s="81"/>
      <c r="K543" s="81"/>
      <c r="L543" s="82"/>
      <c r="M543" s="81"/>
      <c r="N543" s="81"/>
      <c r="O543" s="81"/>
      <c r="P543" s="81"/>
      <c r="R543" s="81"/>
      <c r="S543" s="81"/>
      <c r="T543" s="80"/>
      <c r="U543" s="80"/>
      <c r="V543" s="80"/>
      <c r="W543" s="81"/>
      <c r="X543" s="80"/>
      <c r="Y543" s="80"/>
      <c r="Z543" s="80"/>
      <c r="AA543" s="80"/>
      <c r="AB543" s="80"/>
      <c r="AC543" s="80"/>
      <c r="AD543" s="80"/>
      <c r="AE543" s="80"/>
      <c r="AF543" s="80"/>
      <c r="AG543" s="80"/>
      <c r="AH543" s="80"/>
      <c r="AI543" s="80"/>
      <c r="AJ543" s="80"/>
      <c r="AK543" s="80"/>
      <c r="AL543" s="80"/>
      <c r="AU543" s="80"/>
      <c r="AY543" s="80"/>
      <c r="AZ543" s="80"/>
      <c r="BA543" s="80"/>
      <c r="BB543" s="81"/>
      <c r="BC543" s="81"/>
      <c r="BD543" s="81"/>
      <c r="BE543" s="81"/>
      <c r="BF543" s="81"/>
      <c r="BG543" s="81"/>
      <c r="BH543" s="81"/>
    </row>
    <row r="544" spans="2:60" ht="14" customHeight="1" x14ac:dyDescent="0.3">
      <c r="B544" s="81"/>
      <c r="H544" s="81"/>
      <c r="I544" s="81"/>
      <c r="J544" s="81"/>
      <c r="K544" s="81"/>
      <c r="L544" s="82"/>
      <c r="M544" s="81"/>
      <c r="N544" s="81"/>
      <c r="O544" s="81"/>
      <c r="P544" s="81"/>
      <c r="R544" s="81"/>
      <c r="S544" s="81"/>
      <c r="T544" s="80"/>
      <c r="U544" s="80"/>
      <c r="V544" s="80"/>
      <c r="W544" s="81"/>
      <c r="X544" s="80"/>
      <c r="Y544" s="80"/>
      <c r="Z544" s="80"/>
      <c r="AA544" s="80"/>
      <c r="AB544" s="80"/>
      <c r="AC544" s="80"/>
      <c r="AD544" s="80"/>
      <c r="AE544" s="80"/>
      <c r="AF544" s="80"/>
      <c r="AG544" s="80"/>
      <c r="AH544" s="80"/>
      <c r="AI544" s="80"/>
      <c r="AJ544" s="80"/>
      <c r="AK544" s="80"/>
      <c r="AL544" s="80"/>
      <c r="AU544" s="80"/>
      <c r="AY544" s="80"/>
      <c r="AZ544" s="80"/>
      <c r="BA544" s="80"/>
      <c r="BB544" s="81"/>
      <c r="BC544" s="81"/>
      <c r="BD544" s="81"/>
      <c r="BE544" s="81"/>
      <c r="BF544" s="81"/>
      <c r="BG544" s="81"/>
      <c r="BH544" s="81"/>
    </row>
    <row r="545" spans="2:60" ht="14" customHeight="1" x14ac:dyDescent="0.3">
      <c r="B545" s="81"/>
      <c r="H545" s="81"/>
      <c r="I545" s="81"/>
      <c r="J545" s="81"/>
      <c r="K545" s="81"/>
      <c r="L545" s="82"/>
      <c r="M545" s="81"/>
      <c r="N545" s="81"/>
      <c r="O545" s="81"/>
      <c r="P545" s="81"/>
      <c r="R545" s="81"/>
      <c r="S545" s="81"/>
      <c r="T545" s="80"/>
      <c r="U545" s="80"/>
      <c r="V545" s="80"/>
      <c r="W545" s="81"/>
      <c r="X545" s="80"/>
      <c r="Y545" s="80"/>
      <c r="Z545" s="80"/>
      <c r="AA545" s="80"/>
      <c r="AB545" s="80"/>
      <c r="AC545" s="80"/>
      <c r="AD545" s="80"/>
      <c r="AE545" s="80"/>
      <c r="AF545" s="80"/>
      <c r="AG545" s="80"/>
      <c r="AH545" s="80"/>
      <c r="AI545" s="80"/>
      <c r="AJ545" s="80"/>
      <c r="AK545" s="80"/>
      <c r="AL545" s="80"/>
      <c r="AU545" s="80"/>
      <c r="AY545" s="80"/>
      <c r="AZ545" s="80"/>
      <c r="BA545" s="80"/>
      <c r="BB545" s="81"/>
      <c r="BC545" s="81"/>
      <c r="BD545" s="81"/>
      <c r="BE545" s="81"/>
      <c r="BF545" s="81"/>
      <c r="BG545" s="81"/>
      <c r="BH545" s="81"/>
    </row>
    <row r="546" spans="2:60" ht="14" customHeight="1" x14ac:dyDescent="0.3">
      <c r="B546" s="81"/>
      <c r="H546" s="81"/>
      <c r="I546" s="81"/>
      <c r="J546" s="81"/>
      <c r="K546" s="81"/>
      <c r="L546" s="82"/>
      <c r="M546" s="81"/>
      <c r="N546" s="81"/>
      <c r="O546" s="81"/>
      <c r="P546" s="81"/>
      <c r="R546" s="81"/>
      <c r="S546" s="81"/>
      <c r="T546" s="80"/>
      <c r="U546" s="80"/>
      <c r="V546" s="80"/>
      <c r="W546" s="81"/>
      <c r="X546" s="80"/>
      <c r="Y546" s="80"/>
      <c r="Z546" s="80"/>
      <c r="AA546" s="80"/>
      <c r="AB546" s="80"/>
      <c r="AC546" s="80"/>
      <c r="AD546" s="80"/>
      <c r="AE546" s="80"/>
      <c r="AF546" s="80"/>
      <c r="AG546" s="80"/>
      <c r="AH546" s="80"/>
      <c r="AI546" s="80"/>
      <c r="AJ546" s="80"/>
      <c r="AK546" s="80"/>
      <c r="AL546" s="80"/>
      <c r="AU546" s="80"/>
      <c r="AY546" s="80"/>
      <c r="AZ546" s="80"/>
      <c r="BA546" s="80"/>
      <c r="BB546" s="81"/>
      <c r="BC546" s="81"/>
      <c r="BD546" s="81"/>
      <c r="BE546" s="81"/>
      <c r="BF546" s="81"/>
      <c r="BG546" s="81"/>
      <c r="BH546" s="81"/>
    </row>
    <row r="547" spans="2:60" ht="14" customHeight="1" x14ac:dyDescent="0.3">
      <c r="B547" s="81"/>
      <c r="H547" s="81"/>
      <c r="I547" s="81"/>
      <c r="J547" s="81"/>
      <c r="K547" s="81"/>
      <c r="L547" s="82"/>
      <c r="M547" s="81"/>
      <c r="N547" s="81"/>
      <c r="O547" s="81"/>
      <c r="P547" s="81"/>
      <c r="R547" s="81"/>
      <c r="S547" s="81"/>
      <c r="T547" s="80"/>
      <c r="U547" s="80"/>
      <c r="V547" s="80"/>
      <c r="W547" s="81"/>
      <c r="X547" s="80"/>
      <c r="Y547" s="80"/>
      <c r="Z547" s="80"/>
      <c r="AA547" s="80"/>
      <c r="AB547" s="80"/>
      <c r="AC547" s="80"/>
      <c r="AD547" s="80"/>
      <c r="AE547" s="80"/>
      <c r="AF547" s="80"/>
      <c r="AG547" s="80"/>
      <c r="AH547" s="80"/>
      <c r="AI547" s="80"/>
      <c r="AJ547" s="80"/>
      <c r="AK547" s="80"/>
      <c r="AL547" s="80"/>
      <c r="AU547" s="80"/>
      <c r="AY547" s="80"/>
      <c r="AZ547" s="80"/>
      <c r="BA547" s="80"/>
      <c r="BB547" s="81"/>
      <c r="BC547" s="81"/>
      <c r="BD547" s="81"/>
      <c r="BE547" s="81"/>
      <c r="BF547" s="81"/>
      <c r="BG547" s="81"/>
      <c r="BH547" s="81"/>
    </row>
    <row r="548" spans="2:60" ht="14" customHeight="1" x14ac:dyDescent="0.3">
      <c r="B548" s="81"/>
      <c r="H548" s="81"/>
      <c r="I548" s="81"/>
      <c r="J548" s="81"/>
      <c r="K548" s="81"/>
      <c r="L548" s="82"/>
      <c r="M548" s="81"/>
      <c r="N548" s="81"/>
      <c r="O548" s="81"/>
      <c r="P548" s="81"/>
      <c r="R548" s="81"/>
      <c r="S548" s="81"/>
      <c r="T548" s="80"/>
      <c r="U548" s="80"/>
      <c r="V548" s="80"/>
      <c r="W548" s="81"/>
      <c r="X548" s="80"/>
      <c r="Y548" s="80"/>
      <c r="Z548" s="80"/>
      <c r="AA548" s="80"/>
      <c r="AB548" s="80"/>
      <c r="AC548" s="80"/>
      <c r="AD548" s="80"/>
      <c r="AE548" s="80"/>
      <c r="AF548" s="80"/>
      <c r="AG548" s="80"/>
      <c r="AH548" s="80"/>
      <c r="AI548" s="80"/>
      <c r="AJ548" s="80"/>
      <c r="AK548" s="80"/>
      <c r="AL548" s="80"/>
      <c r="AU548" s="80"/>
      <c r="AY548" s="80"/>
      <c r="AZ548" s="80"/>
      <c r="BA548" s="80"/>
      <c r="BB548" s="81"/>
      <c r="BC548" s="81"/>
      <c r="BD548" s="81"/>
      <c r="BE548" s="81"/>
      <c r="BF548" s="81"/>
      <c r="BG548" s="81"/>
      <c r="BH548" s="81"/>
    </row>
    <row r="549" spans="2:60" ht="14" customHeight="1" x14ac:dyDescent="0.3">
      <c r="B549" s="81"/>
      <c r="H549" s="81"/>
      <c r="I549" s="81"/>
      <c r="J549" s="81"/>
      <c r="K549" s="81"/>
      <c r="L549" s="82"/>
      <c r="M549" s="81"/>
      <c r="N549" s="81"/>
      <c r="O549" s="81"/>
      <c r="P549" s="81"/>
      <c r="R549" s="81"/>
      <c r="S549" s="81"/>
      <c r="T549" s="80"/>
      <c r="U549" s="80"/>
      <c r="V549" s="80"/>
      <c r="W549" s="81"/>
      <c r="X549" s="80"/>
      <c r="Y549" s="80"/>
      <c r="Z549" s="80"/>
      <c r="AA549" s="80"/>
      <c r="AB549" s="80"/>
      <c r="AC549" s="80"/>
      <c r="AD549" s="80"/>
      <c r="AE549" s="80"/>
      <c r="AF549" s="80"/>
      <c r="AG549" s="80"/>
      <c r="AH549" s="80"/>
      <c r="AI549" s="80"/>
      <c r="AJ549" s="80"/>
      <c r="AK549" s="80"/>
      <c r="AL549" s="80"/>
      <c r="AU549" s="80"/>
      <c r="AY549" s="80"/>
      <c r="AZ549" s="80"/>
      <c r="BA549" s="80"/>
      <c r="BB549" s="81"/>
      <c r="BC549" s="81"/>
      <c r="BD549" s="81"/>
      <c r="BE549" s="81"/>
      <c r="BF549" s="81"/>
      <c r="BG549" s="81"/>
      <c r="BH549" s="81"/>
    </row>
    <row r="550" spans="2:60" ht="14" customHeight="1" x14ac:dyDescent="0.3">
      <c r="B550" s="81"/>
      <c r="H550" s="81"/>
      <c r="I550" s="81"/>
      <c r="J550" s="81"/>
      <c r="K550" s="81"/>
      <c r="L550" s="82"/>
      <c r="M550" s="81"/>
      <c r="N550" s="81"/>
      <c r="O550" s="81"/>
      <c r="P550" s="81"/>
      <c r="R550" s="81"/>
      <c r="S550" s="81"/>
      <c r="T550" s="80"/>
      <c r="U550" s="80"/>
      <c r="V550" s="80"/>
      <c r="W550" s="81"/>
      <c r="X550" s="80"/>
      <c r="Y550" s="80"/>
      <c r="Z550" s="80"/>
      <c r="AA550" s="80"/>
      <c r="AB550" s="80"/>
      <c r="AC550" s="80"/>
      <c r="AD550" s="80"/>
      <c r="AE550" s="80"/>
      <c r="AF550" s="80"/>
      <c r="AG550" s="80"/>
      <c r="AH550" s="80"/>
      <c r="AI550" s="80"/>
      <c r="AJ550" s="80"/>
      <c r="AK550" s="80"/>
      <c r="AL550" s="80"/>
      <c r="AU550" s="80"/>
      <c r="AY550" s="80"/>
      <c r="AZ550" s="80"/>
      <c r="BA550" s="80"/>
      <c r="BB550" s="81"/>
      <c r="BC550" s="81"/>
      <c r="BD550" s="81"/>
      <c r="BE550" s="81"/>
      <c r="BF550" s="81"/>
      <c r="BG550" s="81"/>
      <c r="BH550" s="81"/>
    </row>
    <row r="551" spans="2:60" ht="14" customHeight="1" x14ac:dyDescent="0.3">
      <c r="B551" s="81"/>
      <c r="H551" s="81"/>
      <c r="I551" s="81"/>
      <c r="J551" s="81"/>
      <c r="K551" s="81"/>
      <c r="L551" s="82"/>
      <c r="M551" s="81"/>
      <c r="N551" s="81"/>
      <c r="O551" s="81"/>
      <c r="P551" s="81"/>
      <c r="R551" s="81"/>
      <c r="S551" s="81"/>
      <c r="T551" s="80"/>
      <c r="U551" s="80"/>
      <c r="V551" s="80"/>
      <c r="W551" s="81"/>
      <c r="X551" s="80"/>
      <c r="Y551" s="80"/>
      <c r="Z551" s="80"/>
      <c r="AA551" s="80"/>
      <c r="AB551" s="80"/>
      <c r="AC551" s="80"/>
      <c r="AD551" s="80"/>
      <c r="AE551" s="80"/>
      <c r="AF551" s="80"/>
      <c r="AG551" s="80"/>
      <c r="AH551" s="80"/>
      <c r="AI551" s="80"/>
      <c r="AJ551" s="80"/>
      <c r="AK551" s="80"/>
      <c r="AL551" s="80"/>
      <c r="AU551" s="80"/>
      <c r="AY551" s="80"/>
      <c r="AZ551" s="80"/>
      <c r="BA551" s="80"/>
      <c r="BB551" s="81"/>
      <c r="BC551" s="81"/>
      <c r="BD551" s="81"/>
      <c r="BE551" s="81"/>
      <c r="BF551" s="81"/>
      <c r="BG551" s="81"/>
      <c r="BH551" s="81"/>
    </row>
    <row r="552" spans="2:60" ht="14" customHeight="1" x14ac:dyDescent="0.3">
      <c r="B552" s="81"/>
      <c r="H552" s="81"/>
      <c r="I552" s="81"/>
      <c r="J552" s="81"/>
      <c r="K552" s="81"/>
      <c r="L552" s="82"/>
      <c r="M552" s="81"/>
      <c r="N552" s="81"/>
      <c r="O552" s="81"/>
      <c r="P552" s="81"/>
      <c r="R552" s="81"/>
      <c r="S552" s="81"/>
      <c r="T552" s="80"/>
      <c r="U552" s="80"/>
      <c r="V552" s="80"/>
      <c r="W552" s="81"/>
      <c r="X552" s="80"/>
      <c r="Y552" s="80"/>
      <c r="Z552" s="80"/>
      <c r="AA552" s="80"/>
      <c r="AB552" s="80"/>
      <c r="AC552" s="80"/>
      <c r="AD552" s="80"/>
      <c r="AE552" s="80"/>
      <c r="AF552" s="80"/>
      <c r="AG552" s="80"/>
      <c r="AH552" s="80"/>
      <c r="AI552" s="80"/>
      <c r="AJ552" s="80"/>
      <c r="AK552" s="80"/>
      <c r="AL552" s="80"/>
      <c r="AU552" s="80"/>
      <c r="AY552" s="80"/>
      <c r="AZ552" s="80"/>
      <c r="BA552" s="80"/>
      <c r="BB552" s="81"/>
      <c r="BC552" s="81"/>
      <c r="BD552" s="81"/>
      <c r="BE552" s="81"/>
      <c r="BF552" s="81"/>
      <c r="BG552" s="81"/>
      <c r="BH552" s="81"/>
    </row>
    <row r="553" spans="2:60" ht="14" customHeight="1" x14ac:dyDescent="0.3">
      <c r="B553" s="81"/>
      <c r="H553" s="81"/>
      <c r="I553" s="81"/>
      <c r="J553" s="81"/>
      <c r="K553" s="81"/>
      <c r="L553" s="82"/>
      <c r="M553" s="81"/>
      <c r="N553" s="81"/>
      <c r="O553" s="81"/>
      <c r="P553" s="81"/>
      <c r="R553" s="81"/>
      <c r="S553" s="81"/>
      <c r="T553" s="80"/>
      <c r="U553" s="80"/>
      <c r="V553" s="80"/>
      <c r="W553" s="81"/>
      <c r="X553" s="80"/>
      <c r="Y553" s="80"/>
      <c r="Z553" s="80"/>
      <c r="AA553" s="80"/>
      <c r="AB553" s="80"/>
      <c r="AC553" s="80"/>
      <c r="AD553" s="80"/>
      <c r="AE553" s="80"/>
      <c r="AF553" s="80"/>
      <c r="AG553" s="80"/>
      <c r="AH553" s="80"/>
      <c r="AI553" s="80"/>
      <c r="AJ553" s="80"/>
      <c r="AK553" s="80"/>
      <c r="AL553" s="80"/>
      <c r="AU553" s="80"/>
      <c r="AY553" s="80"/>
      <c r="AZ553" s="80"/>
      <c r="BA553" s="80"/>
      <c r="BB553" s="81"/>
      <c r="BC553" s="81"/>
      <c r="BD553" s="81"/>
      <c r="BE553" s="81"/>
      <c r="BF553" s="81"/>
      <c r="BG553" s="81"/>
      <c r="BH553" s="81"/>
    </row>
    <row r="554" spans="2:60" ht="14" customHeight="1" x14ac:dyDescent="0.3">
      <c r="B554" s="81"/>
      <c r="H554" s="81"/>
      <c r="I554" s="81"/>
      <c r="J554" s="81"/>
      <c r="K554" s="81"/>
      <c r="L554" s="82"/>
      <c r="M554" s="81"/>
      <c r="N554" s="81"/>
      <c r="O554" s="81"/>
      <c r="P554" s="81"/>
      <c r="R554" s="81"/>
      <c r="S554" s="81"/>
      <c r="T554" s="80"/>
      <c r="U554" s="80"/>
      <c r="V554" s="80"/>
      <c r="W554" s="81"/>
      <c r="X554" s="80"/>
      <c r="Y554" s="80"/>
      <c r="Z554" s="80"/>
      <c r="AA554" s="80"/>
      <c r="AB554" s="80"/>
      <c r="AC554" s="80"/>
      <c r="AD554" s="80"/>
      <c r="AE554" s="80"/>
      <c r="AF554" s="80"/>
      <c r="AG554" s="80"/>
      <c r="AH554" s="80"/>
      <c r="AI554" s="80"/>
      <c r="AJ554" s="80"/>
      <c r="AK554" s="80"/>
      <c r="AL554" s="80"/>
      <c r="AU554" s="80"/>
      <c r="AY554" s="80"/>
      <c r="AZ554" s="80"/>
      <c r="BA554" s="80"/>
      <c r="BB554" s="81"/>
      <c r="BC554" s="81"/>
      <c r="BD554" s="81"/>
      <c r="BE554" s="81"/>
      <c r="BF554" s="81"/>
      <c r="BG554" s="81"/>
      <c r="BH554" s="81"/>
    </row>
    <row r="555" spans="2:60" ht="14" customHeight="1" x14ac:dyDescent="0.3">
      <c r="B555" s="81"/>
      <c r="H555" s="81"/>
      <c r="I555" s="81"/>
      <c r="J555" s="81"/>
      <c r="K555" s="81"/>
      <c r="L555" s="82"/>
      <c r="M555" s="81"/>
      <c r="N555" s="81"/>
      <c r="O555" s="81"/>
      <c r="P555" s="81"/>
      <c r="R555" s="81"/>
      <c r="S555" s="81"/>
      <c r="T555" s="80"/>
      <c r="U555" s="80"/>
      <c r="V555" s="80"/>
      <c r="W555" s="81"/>
      <c r="X555" s="80"/>
      <c r="Y555" s="80"/>
      <c r="Z555" s="80"/>
      <c r="AA555" s="80"/>
      <c r="AB555" s="80"/>
      <c r="AC555" s="80"/>
      <c r="AD555" s="80"/>
      <c r="AE555" s="80"/>
      <c r="AF555" s="80"/>
      <c r="AG555" s="80"/>
      <c r="AH555" s="80"/>
      <c r="AI555" s="80"/>
      <c r="AJ555" s="80"/>
      <c r="AK555" s="80"/>
      <c r="AL555" s="80"/>
      <c r="AU555" s="80"/>
      <c r="AY555" s="80"/>
      <c r="AZ555" s="80"/>
      <c r="BA555" s="80"/>
      <c r="BB555" s="81"/>
      <c r="BC555" s="81"/>
      <c r="BD555" s="81"/>
      <c r="BE555" s="81"/>
      <c r="BF555" s="81"/>
      <c r="BG555" s="81"/>
      <c r="BH555" s="81"/>
    </row>
    <row r="556" spans="2:60" ht="14" customHeight="1" x14ac:dyDescent="0.3">
      <c r="B556" s="81"/>
      <c r="H556" s="81"/>
      <c r="I556" s="81"/>
      <c r="J556" s="81"/>
      <c r="K556" s="81"/>
      <c r="L556" s="82"/>
      <c r="M556" s="81"/>
      <c r="N556" s="81"/>
      <c r="O556" s="81"/>
      <c r="P556" s="81"/>
      <c r="R556" s="81"/>
      <c r="S556" s="81"/>
      <c r="T556" s="80"/>
      <c r="U556" s="80"/>
      <c r="V556" s="80"/>
      <c r="W556" s="81"/>
      <c r="X556" s="80"/>
      <c r="Y556" s="80"/>
      <c r="Z556" s="80"/>
      <c r="AA556" s="80"/>
      <c r="AB556" s="80"/>
      <c r="AC556" s="80"/>
      <c r="AD556" s="80"/>
      <c r="AE556" s="80"/>
      <c r="AF556" s="80"/>
      <c r="AG556" s="80"/>
      <c r="AH556" s="80"/>
      <c r="AI556" s="80"/>
      <c r="AJ556" s="80"/>
      <c r="AK556" s="80"/>
      <c r="AL556" s="80"/>
      <c r="AU556" s="80"/>
      <c r="AY556" s="80"/>
      <c r="AZ556" s="80"/>
      <c r="BA556" s="80"/>
      <c r="BB556" s="81"/>
      <c r="BC556" s="81"/>
      <c r="BD556" s="81"/>
      <c r="BE556" s="81"/>
      <c r="BF556" s="81"/>
      <c r="BG556" s="81"/>
      <c r="BH556" s="81"/>
    </row>
    <row r="557" spans="2:60" ht="14" customHeight="1" x14ac:dyDescent="0.3">
      <c r="B557" s="81"/>
      <c r="H557" s="81"/>
      <c r="I557" s="81"/>
      <c r="J557" s="81"/>
      <c r="K557" s="81"/>
      <c r="L557" s="82"/>
      <c r="M557" s="81"/>
      <c r="N557" s="81"/>
      <c r="O557" s="81"/>
      <c r="P557" s="81"/>
      <c r="R557" s="81"/>
      <c r="S557" s="81"/>
      <c r="T557" s="80"/>
      <c r="U557" s="80"/>
      <c r="V557" s="80"/>
      <c r="W557" s="81"/>
      <c r="X557" s="80"/>
      <c r="Y557" s="80"/>
      <c r="Z557" s="80"/>
      <c r="AA557" s="80"/>
      <c r="AB557" s="80"/>
      <c r="AC557" s="80"/>
      <c r="AD557" s="80"/>
      <c r="AE557" s="80"/>
      <c r="AF557" s="80"/>
      <c r="AG557" s="80"/>
      <c r="AH557" s="80"/>
      <c r="AI557" s="80"/>
      <c r="AJ557" s="80"/>
      <c r="AK557" s="80"/>
      <c r="AL557" s="80"/>
      <c r="AU557" s="80"/>
      <c r="AY557" s="80"/>
      <c r="AZ557" s="80"/>
      <c r="BA557" s="80"/>
      <c r="BB557" s="81"/>
      <c r="BC557" s="81"/>
      <c r="BD557" s="81"/>
      <c r="BE557" s="81"/>
      <c r="BF557" s="81"/>
      <c r="BG557" s="81"/>
      <c r="BH557" s="81"/>
    </row>
    <row r="558" spans="2:60" ht="14" customHeight="1" x14ac:dyDescent="0.3">
      <c r="B558" s="81"/>
      <c r="H558" s="81"/>
      <c r="I558" s="81"/>
      <c r="J558" s="81"/>
      <c r="K558" s="81"/>
      <c r="L558" s="82"/>
      <c r="M558" s="81"/>
      <c r="N558" s="81"/>
      <c r="O558" s="81"/>
      <c r="P558" s="81"/>
      <c r="R558" s="81"/>
      <c r="S558" s="81"/>
      <c r="T558" s="80"/>
      <c r="U558" s="80"/>
      <c r="V558" s="80"/>
      <c r="W558" s="81"/>
      <c r="X558" s="80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U558" s="80"/>
      <c r="AY558" s="80"/>
      <c r="AZ558" s="80"/>
      <c r="BA558" s="80"/>
      <c r="BB558" s="81"/>
      <c r="BC558" s="81"/>
      <c r="BD558" s="81"/>
      <c r="BE558" s="81"/>
      <c r="BF558" s="81"/>
      <c r="BG558" s="81"/>
      <c r="BH558" s="81"/>
    </row>
    <row r="559" spans="2:60" ht="14" customHeight="1" x14ac:dyDescent="0.3">
      <c r="B559" s="81"/>
      <c r="H559" s="81"/>
      <c r="I559" s="81"/>
      <c r="J559" s="81"/>
      <c r="K559" s="81"/>
      <c r="L559" s="82"/>
      <c r="M559" s="81"/>
      <c r="N559" s="81"/>
      <c r="O559" s="81"/>
      <c r="P559" s="81"/>
      <c r="R559" s="81"/>
      <c r="S559" s="81"/>
      <c r="T559" s="80"/>
      <c r="U559" s="80"/>
      <c r="V559" s="80"/>
      <c r="W559" s="81"/>
      <c r="X559" s="80"/>
      <c r="Y559" s="80"/>
      <c r="Z559" s="80"/>
      <c r="AA559" s="80"/>
      <c r="AB559" s="80"/>
      <c r="AC559" s="80"/>
      <c r="AD559" s="80"/>
      <c r="AE559" s="80"/>
      <c r="AF559" s="80"/>
      <c r="AG559" s="80"/>
      <c r="AH559" s="80"/>
      <c r="AI559" s="80"/>
      <c r="AJ559" s="80"/>
      <c r="AK559" s="80"/>
      <c r="AL559" s="80"/>
      <c r="AU559" s="80"/>
      <c r="AY559" s="80"/>
      <c r="AZ559" s="80"/>
      <c r="BA559" s="80"/>
      <c r="BB559" s="81"/>
      <c r="BC559" s="81"/>
      <c r="BD559" s="81"/>
      <c r="BE559" s="81"/>
      <c r="BF559" s="81"/>
      <c r="BG559" s="81"/>
      <c r="BH559" s="81"/>
    </row>
    <row r="560" spans="2:60" ht="14" customHeight="1" x14ac:dyDescent="0.3">
      <c r="B560" s="81"/>
      <c r="H560" s="81"/>
      <c r="I560" s="81"/>
      <c r="J560" s="81"/>
      <c r="K560" s="81"/>
      <c r="L560" s="82"/>
      <c r="M560" s="81"/>
      <c r="N560" s="81"/>
      <c r="O560" s="81"/>
      <c r="P560" s="81"/>
      <c r="R560" s="81"/>
      <c r="S560" s="81"/>
      <c r="T560" s="80"/>
      <c r="U560" s="80"/>
      <c r="V560" s="80"/>
      <c r="W560" s="81"/>
      <c r="X560" s="80"/>
      <c r="Y560" s="80"/>
      <c r="Z560" s="80"/>
      <c r="AA560" s="80"/>
      <c r="AB560" s="80"/>
      <c r="AC560" s="80"/>
      <c r="AD560" s="80"/>
      <c r="AE560" s="80"/>
      <c r="AF560" s="80"/>
      <c r="AG560" s="80"/>
      <c r="AH560" s="80"/>
      <c r="AI560" s="80"/>
      <c r="AJ560" s="80"/>
      <c r="AK560" s="80"/>
      <c r="AL560" s="80"/>
      <c r="AU560" s="80"/>
      <c r="AY560" s="80"/>
      <c r="AZ560" s="80"/>
      <c r="BA560" s="80"/>
      <c r="BB560" s="81"/>
      <c r="BC560" s="81"/>
      <c r="BD560" s="81"/>
      <c r="BE560" s="81"/>
      <c r="BF560" s="81"/>
      <c r="BG560" s="81"/>
      <c r="BH560" s="81"/>
    </row>
    <row r="561" spans="2:60" ht="14" customHeight="1" x14ac:dyDescent="0.3">
      <c r="B561" s="81"/>
      <c r="H561" s="81"/>
      <c r="I561" s="81"/>
      <c r="J561" s="81"/>
      <c r="K561" s="81"/>
      <c r="L561" s="82"/>
      <c r="M561" s="81"/>
      <c r="N561" s="81"/>
      <c r="O561" s="81"/>
      <c r="P561" s="81"/>
      <c r="R561" s="81"/>
      <c r="S561" s="81"/>
      <c r="T561" s="80"/>
      <c r="U561" s="80"/>
      <c r="V561" s="80"/>
      <c r="W561" s="81"/>
      <c r="X561" s="80"/>
      <c r="Y561" s="80"/>
      <c r="Z561" s="80"/>
      <c r="AA561" s="80"/>
      <c r="AB561" s="80"/>
      <c r="AC561" s="80"/>
      <c r="AD561" s="80"/>
      <c r="AE561" s="80"/>
      <c r="AF561" s="80"/>
      <c r="AG561" s="80"/>
      <c r="AH561" s="80"/>
      <c r="AI561" s="80"/>
      <c r="AJ561" s="80"/>
      <c r="AK561" s="80"/>
      <c r="AL561" s="80"/>
      <c r="AU561" s="80"/>
      <c r="AY561" s="80"/>
      <c r="AZ561" s="80"/>
      <c r="BA561" s="80"/>
      <c r="BB561" s="81"/>
      <c r="BC561" s="81"/>
      <c r="BD561" s="81"/>
      <c r="BE561" s="81"/>
      <c r="BF561" s="81"/>
      <c r="BG561" s="81"/>
      <c r="BH561" s="81"/>
    </row>
    <row r="562" spans="2:60" ht="14" customHeight="1" x14ac:dyDescent="0.3">
      <c r="B562" s="81"/>
      <c r="H562" s="81"/>
      <c r="I562" s="81"/>
      <c r="J562" s="81"/>
      <c r="K562" s="81"/>
      <c r="L562" s="82"/>
      <c r="M562" s="81"/>
      <c r="N562" s="81"/>
      <c r="O562" s="81"/>
      <c r="P562" s="81"/>
      <c r="R562" s="81"/>
      <c r="S562" s="81"/>
      <c r="T562" s="80"/>
      <c r="U562" s="80"/>
      <c r="V562" s="80"/>
      <c r="W562" s="81"/>
      <c r="X562" s="80"/>
      <c r="Y562" s="80"/>
      <c r="Z562" s="80"/>
      <c r="AA562" s="80"/>
      <c r="AB562" s="80"/>
      <c r="AC562" s="80"/>
      <c r="AD562" s="80"/>
      <c r="AE562" s="80"/>
      <c r="AF562" s="80"/>
      <c r="AG562" s="80"/>
      <c r="AH562" s="80"/>
      <c r="AI562" s="80"/>
      <c r="AJ562" s="80"/>
      <c r="AK562" s="80"/>
      <c r="AL562" s="80"/>
      <c r="AU562" s="80"/>
      <c r="AY562" s="80"/>
      <c r="AZ562" s="80"/>
      <c r="BA562" s="80"/>
      <c r="BB562" s="81"/>
      <c r="BC562" s="81"/>
      <c r="BD562" s="81"/>
      <c r="BE562" s="81"/>
      <c r="BF562" s="81"/>
      <c r="BG562" s="81"/>
      <c r="BH562" s="81"/>
    </row>
    <row r="563" spans="2:60" ht="14" customHeight="1" x14ac:dyDescent="0.3">
      <c r="B563" s="81"/>
      <c r="H563" s="81"/>
      <c r="I563" s="81"/>
      <c r="J563" s="81"/>
      <c r="K563" s="81"/>
      <c r="L563" s="82"/>
      <c r="M563" s="81"/>
      <c r="N563" s="81"/>
      <c r="O563" s="81"/>
      <c r="P563" s="81"/>
      <c r="R563" s="81"/>
      <c r="S563" s="81"/>
      <c r="T563" s="80"/>
      <c r="U563" s="80"/>
      <c r="V563" s="80"/>
      <c r="W563" s="81"/>
      <c r="X563" s="80"/>
      <c r="Y563" s="80"/>
      <c r="Z563" s="80"/>
      <c r="AA563" s="80"/>
      <c r="AB563" s="80"/>
      <c r="AC563" s="80"/>
      <c r="AD563" s="80"/>
      <c r="AE563" s="80"/>
      <c r="AF563" s="80"/>
      <c r="AG563" s="80"/>
      <c r="AH563" s="80"/>
      <c r="AI563" s="80"/>
      <c r="AJ563" s="80"/>
      <c r="AK563" s="80"/>
      <c r="AL563" s="80"/>
      <c r="AU563" s="80"/>
      <c r="AY563" s="80"/>
      <c r="AZ563" s="80"/>
      <c r="BA563" s="80"/>
      <c r="BB563" s="81"/>
      <c r="BC563" s="81"/>
      <c r="BD563" s="81"/>
      <c r="BE563" s="81"/>
      <c r="BF563" s="81"/>
      <c r="BG563" s="81"/>
      <c r="BH563" s="81"/>
    </row>
    <row r="564" spans="2:60" ht="14" customHeight="1" x14ac:dyDescent="0.3">
      <c r="B564" s="81"/>
      <c r="H564" s="81"/>
      <c r="I564" s="81"/>
      <c r="J564" s="81"/>
      <c r="K564" s="81"/>
      <c r="L564" s="82"/>
      <c r="M564" s="81"/>
      <c r="N564" s="81"/>
      <c r="O564" s="81"/>
      <c r="P564" s="81"/>
      <c r="R564" s="81"/>
      <c r="S564" s="81"/>
      <c r="T564" s="80"/>
      <c r="U564" s="80"/>
      <c r="V564" s="80"/>
      <c r="W564" s="81"/>
      <c r="X564" s="80"/>
      <c r="Y564" s="80"/>
      <c r="Z564" s="80"/>
      <c r="AA564" s="80"/>
      <c r="AB564" s="80"/>
      <c r="AC564" s="80"/>
      <c r="AD564" s="80"/>
      <c r="AE564" s="80"/>
      <c r="AF564" s="80"/>
      <c r="AG564" s="80"/>
      <c r="AH564" s="80"/>
      <c r="AI564" s="80"/>
      <c r="AJ564" s="80"/>
      <c r="AK564" s="80"/>
      <c r="AL564" s="80"/>
      <c r="AU564" s="80"/>
      <c r="AY564" s="80"/>
      <c r="AZ564" s="80"/>
      <c r="BA564" s="80"/>
      <c r="BB564" s="81"/>
      <c r="BC564" s="81"/>
      <c r="BD564" s="81"/>
      <c r="BE564" s="81"/>
      <c r="BF564" s="81"/>
      <c r="BG564" s="81"/>
      <c r="BH564" s="81"/>
    </row>
    <row r="565" spans="2:60" ht="14" customHeight="1" x14ac:dyDescent="0.3">
      <c r="B565" s="81"/>
      <c r="H565" s="81"/>
      <c r="I565" s="81"/>
      <c r="J565" s="81"/>
      <c r="K565" s="81"/>
      <c r="L565" s="82"/>
      <c r="M565" s="81"/>
      <c r="N565" s="81"/>
      <c r="O565" s="81"/>
      <c r="P565" s="81"/>
      <c r="R565" s="81"/>
      <c r="S565" s="81"/>
      <c r="T565" s="80"/>
      <c r="U565" s="80"/>
      <c r="V565" s="80"/>
      <c r="W565" s="81"/>
      <c r="X565" s="80"/>
      <c r="Y565" s="80"/>
      <c r="Z565" s="80"/>
      <c r="AA565" s="80"/>
      <c r="AB565" s="80"/>
      <c r="AC565" s="80"/>
      <c r="AD565" s="80"/>
      <c r="AE565" s="80"/>
      <c r="AF565" s="80"/>
      <c r="AG565" s="80"/>
      <c r="AH565" s="80"/>
      <c r="AI565" s="80"/>
      <c r="AJ565" s="80"/>
      <c r="AK565" s="80"/>
      <c r="AL565" s="80"/>
      <c r="AU565" s="80"/>
      <c r="AY565" s="80"/>
      <c r="AZ565" s="80"/>
      <c r="BA565" s="80"/>
      <c r="BB565" s="81"/>
      <c r="BC565" s="81"/>
      <c r="BD565" s="81"/>
      <c r="BE565" s="81"/>
      <c r="BF565" s="81"/>
      <c r="BG565" s="81"/>
      <c r="BH565" s="81"/>
    </row>
    <row r="566" spans="2:60" ht="14" customHeight="1" x14ac:dyDescent="0.3">
      <c r="B566" s="81"/>
      <c r="H566" s="81"/>
      <c r="I566" s="81"/>
      <c r="J566" s="81"/>
      <c r="K566" s="81"/>
      <c r="L566" s="82"/>
      <c r="M566" s="81"/>
      <c r="N566" s="81"/>
      <c r="O566" s="81"/>
      <c r="P566" s="81"/>
      <c r="R566" s="81"/>
      <c r="S566" s="81"/>
      <c r="T566" s="80"/>
      <c r="U566" s="80"/>
      <c r="V566" s="80"/>
      <c r="W566" s="81"/>
      <c r="X566" s="80"/>
      <c r="Y566" s="80"/>
      <c r="Z566" s="80"/>
      <c r="AA566" s="80"/>
      <c r="AB566" s="80"/>
      <c r="AC566" s="80"/>
      <c r="AD566" s="80"/>
      <c r="AE566" s="80"/>
      <c r="AF566" s="80"/>
      <c r="AG566" s="80"/>
      <c r="AH566" s="80"/>
      <c r="AI566" s="80"/>
      <c r="AJ566" s="80"/>
      <c r="AK566" s="80"/>
      <c r="AL566" s="80"/>
      <c r="AU566" s="80"/>
      <c r="AY566" s="80"/>
      <c r="AZ566" s="80"/>
      <c r="BA566" s="80"/>
      <c r="BB566" s="81"/>
      <c r="BC566" s="81"/>
      <c r="BD566" s="81"/>
      <c r="BE566" s="81"/>
      <c r="BF566" s="81"/>
      <c r="BG566" s="81"/>
      <c r="BH566" s="81"/>
    </row>
    <row r="567" spans="2:60" ht="14" customHeight="1" x14ac:dyDescent="0.3">
      <c r="B567" s="81"/>
      <c r="H567" s="81"/>
      <c r="I567" s="81"/>
      <c r="J567" s="81"/>
      <c r="K567" s="81"/>
      <c r="L567" s="82"/>
      <c r="M567" s="81"/>
      <c r="N567" s="81"/>
      <c r="O567" s="81"/>
      <c r="P567" s="81"/>
      <c r="R567" s="81"/>
      <c r="S567" s="81"/>
      <c r="T567" s="80"/>
      <c r="U567" s="80"/>
      <c r="V567" s="80"/>
      <c r="W567" s="81"/>
      <c r="X567" s="80"/>
      <c r="Y567" s="80"/>
      <c r="Z567" s="80"/>
      <c r="AA567" s="80"/>
      <c r="AB567" s="80"/>
      <c r="AC567" s="80"/>
      <c r="AD567" s="80"/>
      <c r="AE567" s="80"/>
      <c r="AF567" s="80"/>
      <c r="AG567" s="80"/>
      <c r="AH567" s="80"/>
      <c r="AI567" s="80"/>
      <c r="AJ567" s="80"/>
      <c r="AK567" s="80"/>
      <c r="AL567" s="80"/>
      <c r="AU567" s="80"/>
      <c r="AY567" s="80"/>
      <c r="AZ567" s="80"/>
      <c r="BA567" s="80"/>
      <c r="BB567" s="81"/>
      <c r="BC567" s="81"/>
      <c r="BD567" s="81"/>
      <c r="BE567" s="81"/>
      <c r="BF567" s="81"/>
      <c r="BG567" s="81"/>
      <c r="BH567" s="81"/>
    </row>
    <row r="568" spans="2:60" ht="14" customHeight="1" x14ac:dyDescent="0.3">
      <c r="B568" s="81"/>
      <c r="H568" s="81"/>
      <c r="I568" s="81"/>
      <c r="J568" s="81"/>
      <c r="K568" s="81"/>
      <c r="L568" s="82"/>
      <c r="M568" s="81"/>
      <c r="N568" s="81"/>
      <c r="O568" s="81"/>
      <c r="P568" s="81"/>
      <c r="R568" s="81"/>
      <c r="S568" s="81"/>
      <c r="T568" s="80"/>
      <c r="U568" s="80"/>
      <c r="V568" s="80"/>
      <c r="W568" s="81"/>
      <c r="X568" s="80"/>
      <c r="Y568" s="80"/>
      <c r="Z568" s="80"/>
      <c r="AA568" s="80"/>
      <c r="AB568" s="80"/>
      <c r="AC568" s="80"/>
      <c r="AD568" s="80"/>
      <c r="AE568" s="80"/>
      <c r="AF568" s="80"/>
      <c r="AG568" s="80"/>
      <c r="AH568" s="80"/>
      <c r="AI568" s="80"/>
      <c r="AJ568" s="80"/>
      <c r="AK568" s="80"/>
      <c r="AL568" s="80"/>
      <c r="AU568" s="80"/>
      <c r="AY568" s="80"/>
      <c r="AZ568" s="80"/>
      <c r="BA568" s="80"/>
      <c r="BB568" s="81"/>
      <c r="BC568" s="81"/>
      <c r="BD568" s="81"/>
      <c r="BE568" s="81"/>
      <c r="BF568" s="81"/>
      <c r="BG568" s="81"/>
      <c r="BH568" s="81"/>
    </row>
    <row r="569" spans="2:60" ht="14" customHeight="1" x14ac:dyDescent="0.3">
      <c r="B569" s="81"/>
      <c r="H569" s="81"/>
      <c r="I569" s="81"/>
      <c r="J569" s="81"/>
      <c r="K569" s="81"/>
      <c r="L569" s="82"/>
      <c r="M569" s="81"/>
      <c r="N569" s="81"/>
      <c r="O569" s="81"/>
      <c r="P569" s="81"/>
      <c r="R569" s="81"/>
      <c r="S569" s="81"/>
      <c r="T569" s="80"/>
      <c r="U569" s="80"/>
      <c r="V569" s="80"/>
      <c r="W569" s="81"/>
      <c r="X569" s="80"/>
      <c r="Y569" s="80"/>
      <c r="Z569" s="80"/>
      <c r="AA569" s="80"/>
      <c r="AB569" s="80"/>
      <c r="AC569" s="80"/>
      <c r="AD569" s="80"/>
      <c r="AE569" s="80"/>
      <c r="AF569" s="80"/>
      <c r="AG569" s="80"/>
      <c r="AH569" s="80"/>
      <c r="AI569" s="80"/>
      <c r="AJ569" s="80"/>
      <c r="AK569" s="80"/>
      <c r="AL569" s="80"/>
      <c r="AU569" s="80"/>
      <c r="AY569" s="80"/>
      <c r="AZ569" s="80"/>
      <c r="BA569" s="80"/>
      <c r="BB569" s="81"/>
      <c r="BC569" s="81"/>
      <c r="BD569" s="81"/>
      <c r="BE569" s="81"/>
      <c r="BF569" s="81"/>
      <c r="BG569" s="81"/>
      <c r="BH569" s="81"/>
    </row>
    <row r="570" spans="2:60" ht="14" customHeight="1" x14ac:dyDescent="0.3">
      <c r="B570" s="81"/>
      <c r="H570" s="81"/>
      <c r="I570" s="81"/>
      <c r="J570" s="81"/>
      <c r="K570" s="81"/>
      <c r="L570" s="82"/>
      <c r="M570" s="81"/>
      <c r="N570" s="81"/>
      <c r="O570" s="81"/>
      <c r="P570" s="81"/>
      <c r="R570" s="81"/>
      <c r="S570" s="81"/>
      <c r="T570" s="80"/>
      <c r="U570" s="80"/>
      <c r="V570" s="80"/>
      <c r="W570" s="81"/>
      <c r="X570" s="80"/>
      <c r="Y570" s="80"/>
      <c r="Z570" s="80"/>
      <c r="AA570" s="80"/>
      <c r="AB570" s="80"/>
      <c r="AC570" s="80"/>
      <c r="AD570" s="80"/>
      <c r="AE570" s="80"/>
      <c r="AF570" s="80"/>
      <c r="AG570" s="80"/>
      <c r="AH570" s="80"/>
      <c r="AI570" s="80"/>
      <c r="AJ570" s="80"/>
      <c r="AK570" s="80"/>
      <c r="AL570" s="80"/>
      <c r="AU570" s="80"/>
      <c r="AY570" s="80"/>
      <c r="AZ570" s="80"/>
      <c r="BA570" s="80"/>
      <c r="BB570" s="81"/>
      <c r="BC570" s="81"/>
      <c r="BD570" s="81"/>
      <c r="BE570" s="81"/>
      <c r="BF570" s="81"/>
      <c r="BG570" s="81"/>
      <c r="BH570" s="81"/>
    </row>
    <row r="571" spans="2:60" ht="14" customHeight="1" x14ac:dyDescent="0.3">
      <c r="B571" s="81"/>
      <c r="H571" s="81"/>
      <c r="I571" s="81"/>
      <c r="J571" s="81"/>
      <c r="K571" s="81"/>
      <c r="L571" s="82"/>
      <c r="M571" s="81"/>
      <c r="N571" s="81"/>
      <c r="O571" s="81"/>
      <c r="P571" s="81"/>
      <c r="R571" s="81"/>
      <c r="S571" s="81"/>
      <c r="T571" s="80"/>
      <c r="U571" s="80"/>
      <c r="V571" s="80"/>
      <c r="W571" s="81"/>
      <c r="X571" s="80"/>
      <c r="Y571" s="80"/>
      <c r="Z571" s="80"/>
      <c r="AA571" s="80"/>
      <c r="AB571" s="80"/>
      <c r="AC571" s="80"/>
      <c r="AD571" s="80"/>
      <c r="AE571" s="80"/>
      <c r="AF571" s="80"/>
      <c r="AG571" s="80"/>
      <c r="AH571" s="80"/>
      <c r="AI571" s="80"/>
      <c r="AJ571" s="80"/>
      <c r="AK571" s="80"/>
      <c r="AL571" s="80"/>
      <c r="AU571" s="80"/>
      <c r="AY571" s="80"/>
      <c r="AZ571" s="80"/>
      <c r="BA571" s="80"/>
      <c r="BB571" s="81"/>
      <c r="BC571" s="81"/>
      <c r="BD571" s="81"/>
      <c r="BE571" s="81"/>
      <c r="BF571" s="81"/>
      <c r="BG571" s="81"/>
      <c r="BH571" s="81"/>
    </row>
    <row r="572" spans="2:60" ht="14" customHeight="1" x14ac:dyDescent="0.3">
      <c r="B572" s="81"/>
      <c r="H572" s="81"/>
      <c r="I572" s="81"/>
      <c r="J572" s="81"/>
      <c r="K572" s="81"/>
      <c r="L572" s="82"/>
      <c r="M572" s="81"/>
      <c r="N572" s="81"/>
      <c r="O572" s="81"/>
      <c r="P572" s="81"/>
      <c r="R572" s="81"/>
      <c r="S572" s="81"/>
      <c r="T572" s="80"/>
      <c r="U572" s="80"/>
      <c r="V572" s="80"/>
      <c r="W572" s="81"/>
      <c r="X572" s="80"/>
      <c r="Y572" s="80"/>
      <c r="Z572" s="80"/>
      <c r="AA572" s="80"/>
      <c r="AB572" s="80"/>
      <c r="AC572" s="80"/>
      <c r="AD572" s="80"/>
      <c r="AE572" s="80"/>
      <c r="AF572" s="80"/>
      <c r="AG572" s="80"/>
      <c r="AH572" s="80"/>
      <c r="AI572" s="80"/>
      <c r="AJ572" s="80"/>
      <c r="AK572" s="80"/>
      <c r="AL572" s="80"/>
      <c r="AU572" s="80"/>
      <c r="AY572" s="80"/>
      <c r="AZ572" s="80"/>
      <c r="BA572" s="80"/>
      <c r="BB572" s="81"/>
      <c r="BC572" s="81"/>
      <c r="BD572" s="81"/>
      <c r="BE572" s="81"/>
      <c r="BF572" s="81"/>
      <c r="BG572" s="81"/>
      <c r="BH572" s="81"/>
    </row>
    <row r="573" spans="2:60" ht="14" customHeight="1" x14ac:dyDescent="0.3">
      <c r="B573" s="81"/>
      <c r="H573" s="81"/>
      <c r="I573" s="81"/>
      <c r="J573" s="81"/>
      <c r="K573" s="81"/>
      <c r="L573" s="82"/>
      <c r="M573" s="81"/>
      <c r="N573" s="81"/>
      <c r="O573" s="81"/>
      <c r="P573" s="81"/>
      <c r="R573" s="81"/>
      <c r="S573" s="81"/>
      <c r="T573" s="80"/>
      <c r="U573" s="80"/>
      <c r="V573" s="80"/>
      <c r="W573" s="81"/>
      <c r="X573" s="80"/>
      <c r="Y573" s="80"/>
      <c r="Z573" s="80"/>
      <c r="AA573" s="80"/>
      <c r="AB573" s="80"/>
      <c r="AC573" s="80"/>
      <c r="AD573" s="80"/>
      <c r="AE573" s="80"/>
      <c r="AF573" s="80"/>
      <c r="AG573" s="80"/>
      <c r="AH573" s="80"/>
      <c r="AI573" s="80"/>
      <c r="AJ573" s="80"/>
      <c r="AK573" s="80"/>
      <c r="AL573" s="80"/>
      <c r="AU573" s="80"/>
      <c r="AY573" s="80"/>
      <c r="AZ573" s="80"/>
      <c r="BA573" s="80"/>
      <c r="BB573" s="81"/>
      <c r="BC573" s="81"/>
      <c r="BD573" s="81"/>
      <c r="BE573" s="81"/>
      <c r="BF573" s="81"/>
      <c r="BG573" s="81"/>
      <c r="BH573" s="81"/>
    </row>
    <row r="574" spans="2:60" ht="14" customHeight="1" x14ac:dyDescent="0.3">
      <c r="B574" s="81"/>
      <c r="H574" s="81"/>
      <c r="I574" s="81"/>
      <c r="J574" s="81"/>
      <c r="K574" s="81"/>
      <c r="L574" s="82"/>
      <c r="M574" s="81"/>
      <c r="N574" s="81"/>
      <c r="O574" s="81"/>
      <c r="P574" s="81"/>
      <c r="R574" s="81"/>
      <c r="S574" s="81"/>
      <c r="T574" s="80"/>
      <c r="U574" s="80"/>
      <c r="V574" s="80"/>
      <c r="W574" s="81"/>
      <c r="X574" s="80"/>
      <c r="Y574" s="80"/>
      <c r="Z574" s="80"/>
      <c r="AA574" s="80"/>
      <c r="AB574" s="80"/>
      <c r="AC574" s="80"/>
      <c r="AD574" s="80"/>
      <c r="AE574" s="80"/>
      <c r="AF574" s="80"/>
      <c r="AG574" s="80"/>
      <c r="AH574" s="80"/>
      <c r="AI574" s="80"/>
      <c r="AJ574" s="80"/>
      <c r="AK574" s="80"/>
      <c r="AL574" s="80"/>
      <c r="AU574" s="80"/>
      <c r="AY574" s="80"/>
      <c r="AZ574" s="80"/>
      <c r="BA574" s="80"/>
      <c r="BB574" s="81"/>
      <c r="BC574" s="81"/>
      <c r="BD574" s="81"/>
      <c r="BE574" s="81"/>
      <c r="BF574" s="81"/>
      <c r="BG574" s="81"/>
      <c r="BH574" s="81"/>
    </row>
    <row r="575" spans="2:60" ht="14" customHeight="1" x14ac:dyDescent="0.3">
      <c r="B575" s="81"/>
      <c r="H575" s="81"/>
      <c r="I575" s="81"/>
      <c r="J575" s="81"/>
      <c r="K575" s="81"/>
      <c r="L575" s="82"/>
      <c r="M575" s="81"/>
      <c r="N575" s="81"/>
      <c r="O575" s="81"/>
      <c r="P575" s="81"/>
      <c r="R575" s="81"/>
      <c r="S575" s="81"/>
      <c r="T575" s="80"/>
      <c r="U575" s="80"/>
      <c r="V575" s="80"/>
      <c r="W575" s="81"/>
      <c r="X575" s="80"/>
      <c r="Y575" s="80"/>
      <c r="Z575" s="80"/>
      <c r="AA575" s="80"/>
      <c r="AB575" s="80"/>
      <c r="AC575" s="80"/>
      <c r="AD575" s="80"/>
      <c r="AE575" s="80"/>
      <c r="AF575" s="80"/>
      <c r="AG575" s="80"/>
      <c r="AH575" s="80"/>
      <c r="AI575" s="80"/>
      <c r="AJ575" s="80"/>
      <c r="AK575" s="80"/>
      <c r="AL575" s="80"/>
      <c r="AU575" s="80"/>
      <c r="AY575" s="80"/>
      <c r="AZ575" s="80"/>
      <c r="BA575" s="80"/>
      <c r="BB575" s="81"/>
      <c r="BC575" s="81"/>
      <c r="BD575" s="81"/>
      <c r="BE575" s="81"/>
      <c r="BF575" s="81"/>
      <c r="BG575" s="81"/>
      <c r="BH575" s="81"/>
    </row>
    <row r="576" spans="2:60" ht="14" customHeight="1" x14ac:dyDescent="0.3">
      <c r="B576" s="81"/>
      <c r="H576" s="81"/>
      <c r="I576" s="81"/>
      <c r="J576" s="81"/>
      <c r="K576" s="81"/>
      <c r="L576" s="82"/>
      <c r="M576" s="81"/>
      <c r="N576" s="81"/>
      <c r="O576" s="81"/>
      <c r="P576" s="81"/>
      <c r="R576" s="81"/>
      <c r="S576" s="81"/>
      <c r="T576" s="80"/>
      <c r="U576" s="80"/>
      <c r="V576" s="80"/>
      <c r="W576" s="81"/>
      <c r="X576" s="80"/>
      <c r="Y576" s="80"/>
      <c r="Z576" s="80"/>
      <c r="AA576" s="80"/>
      <c r="AB576" s="80"/>
      <c r="AC576" s="80"/>
      <c r="AD576" s="80"/>
      <c r="AE576" s="80"/>
      <c r="AF576" s="80"/>
      <c r="AG576" s="80"/>
      <c r="AH576" s="80"/>
      <c r="AI576" s="80"/>
      <c r="AJ576" s="80"/>
      <c r="AK576" s="80"/>
      <c r="AL576" s="80"/>
      <c r="AU576" s="80"/>
      <c r="AY576" s="80"/>
      <c r="AZ576" s="80"/>
      <c r="BA576" s="80"/>
      <c r="BB576" s="81"/>
      <c r="BC576" s="81"/>
      <c r="BD576" s="81"/>
      <c r="BE576" s="81"/>
      <c r="BF576" s="81"/>
      <c r="BG576" s="81"/>
      <c r="BH576" s="81"/>
    </row>
    <row r="577" spans="2:60" ht="14" customHeight="1" x14ac:dyDescent="0.3">
      <c r="B577" s="81"/>
      <c r="H577" s="81"/>
      <c r="I577" s="81"/>
      <c r="J577" s="81"/>
      <c r="K577" s="81"/>
      <c r="L577" s="82"/>
      <c r="M577" s="81"/>
      <c r="N577" s="81"/>
      <c r="O577" s="81"/>
      <c r="P577" s="81"/>
      <c r="R577" s="81"/>
      <c r="S577" s="81"/>
      <c r="T577" s="80"/>
      <c r="U577" s="80"/>
      <c r="V577" s="80"/>
      <c r="W577" s="81"/>
      <c r="X577" s="80"/>
      <c r="Y577" s="80"/>
      <c r="Z577" s="80"/>
      <c r="AA577" s="80"/>
      <c r="AB577" s="80"/>
      <c r="AC577" s="80"/>
      <c r="AD577" s="80"/>
      <c r="AE577" s="80"/>
      <c r="AF577" s="80"/>
      <c r="AG577" s="80"/>
      <c r="AH577" s="80"/>
      <c r="AI577" s="80"/>
      <c r="AJ577" s="80"/>
      <c r="AK577" s="80"/>
      <c r="AL577" s="80"/>
      <c r="AU577" s="80"/>
      <c r="AY577" s="80"/>
      <c r="AZ577" s="80"/>
      <c r="BA577" s="80"/>
      <c r="BB577" s="81"/>
      <c r="BC577" s="81"/>
      <c r="BD577" s="81"/>
      <c r="BE577" s="81"/>
      <c r="BF577" s="81"/>
      <c r="BG577" s="81"/>
      <c r="BH577" s="81"/>
    </row>
    <row r="578" spans="2:60" ht="14" customHeight="1" x14ac:dyDescent="0.3">
      <c r="B578" s="81"/>
      <c r="H578" s="81"/>
      <c r="I578" s="81"/>
      <c r="J578" s="81"/>
      <c r="K578" s="81"/>
      <c r="L578" s="82"/>
      <c r="M578" s="81"/>
      <c r="N578" s="81"/>
      <c r="O578" s="81"/>
      <c r="P578" s="81"/>
      <c r="R578" s="81"/>
      <c r="S578" s="81"/>
      <c r="T578" s="80"/>
      <c r="U578" s="80"/>
      <c r="V578" s="80"/>
      <c r="W578" s="81"/>
      <c r="X578" s="80"/>
      <c r="Y578" s="80"/>
      <c r="Z578" s="80"/>
      <c r="AA578" s="80"/>
      <c r="AB578" s="80"/>
      <c r="AC578" s="80"/>
      <c r="AD578" s="80"/>
      <c r="AE578" s="80"/>
      <c r="AF578" s="80"/>
      <c r="AG578" s="80"/>
      <c r="AH578" s="80"/>
      <c r="AI578" s="80"/>
      <c r="AJ578" s="80"/>
      <c r="AK578" s="80"/>
      <c r="AL578" s="80"/>
      <c r="AU578" s="80"/>
      <c r="AY578" s="80"/>
      <c r="AZ578" s="80"/>
      <c r="BA578" s="80"/>
      <c r="BB578" s="81"/>
      <c r="BC578" s="81"/>
      <c r="BD578" s="81"/>
      <c r="BE578" s="81"/>
      <c r="BF578" s="81"/>
      <c r="BG578" s="81"/>
      <c r="BH578" s="81"/>
    </row>
    <row r="579" spans="2:60" ht="14" customHeight="1" x14ac:dyDescent="0.3">
      <c r="B579" s="81"/>
      <c r="H579" s="81"/>
      <c r="I579" s="81"/>
      <c r="J579" s="81"/>
      <c r="K579" s="81"/>
      <c r="L579" s="82"/>
      <c r="M579" s="81"/>
      <c r="N579" s="81"/>
      <c r="O579" s="81"/>
      <c r="P579" s="81"/>
      <c r="R579" s="81"/>
      <c r="S579" s="81"/>
      <c r="T579" s="80"/>
      <c r="U579" s="80"/>
      <c r="V579" s="80"/>
      <c r="W579" s="81"/>
      <c r="X579" s="80"/>
      <c r="Y579" s="80"/>
      <c r="Z579" s="80"/>
      <c r="AA579" s="80"/>
      <c r="AB579" s="80"/>
      <c r="AC579" s="80"/>
      <c r="AD579" s="80"/>
      <c r="AE579" s="80"/>
      <c r="AF579" s="80"/>
      <c r="AG579" s="80"/>
      <c r="AH579" s="80"/>
      <c r="AI579" s="80"/>
      <c r="AJ579" s="80"/>
      <c r="AK579" s="80"/>
      <c r="AL579" s="80"/>
      <c r="AU579" s="80"/>
      <c r="AY579" s="80"/>
      <c r="AZ579" s="80"/>
      <c r="BA579" s="80"/>
      <c r="BB579" s="81"/>
      <c r="BC579" s="81"/>
      <c r="BD579" s="81"/>
      <c r="BE579" s="81"/>
      <c r="BF579" s="81"/>
      <c r="BG579" s="81"/>
      <c r="BH579" s="81"/>
    </row>
    <row r="580" spans="2:60" ht="14" customHeight="1" x14ac:dyDescent="0.3">
      <c r="B580" s="81"/>
      <c r="H580" s="81"/>
      <c r="I580" s="81"/>
      <c r="J580" s="81"/>
      <c r="K580" s="81"/>
      <c r="L580" s="82"/>
      <c r="M580" s="81"/>
      <c r="N580" s="81"/>
      <c r="O580" s="81"/>
      <c r="P580" s="81"/>
      <c r="R580" s="81"/>
      <c r="S580" s="81"/>
      <c r="T580" s="80"/>
      <c r="U580" s="80"/>
      <c r="V580" s="80"/>
      <c r="W580" s="81"/>
      <c r="X580" s="80"/>
      <c r="Y580" s="80"/>
      <c r="Z580" s="80"/>
      <c r="AA580" s="80"/>
      <c r="AB580" s="80"/>
      <c r="AC580" s="80"/>
      <c r="AD580" s="80"/>
      <c r="AE580" s="80"/>
      <c r="AF580" s="80"/>
      <c r="AG580" s="80"/>
      <c r="AH580" s="80"/>
      <c r="AI580" s="80"/>
      <c r="AJ580" s="80"/>
      <c r="AK580" s="80"/>
      <c r="AL580" s="80"/>
      <c r="AU580" s="80"/>
      <c r="AY580" s="80"/>
      <c r="AZ580" s="80"/>
      <c r="BA580" s="80"/>
      <c r="BB580" s="81"/>
      <c r="BC580" s="81"/>
      <c r="BD580" s="81"/>
      <c r="BE580" s="81"/>
      <c r="BF580" s="81"/>
      <c r="BG580" s="81"/>
      <c r="BH580" s="81"/>
    </row>
    <row r="581" spans="2:60" ht="14" customHeight="1" x14ac:dyDescent="0.3">
      <c r="B581" s="81"/>
      <c r="H581" s="81"/>
      <c r="I581" s="81"/>
      <c r="J581" s="81"/>
      <c r="K581" s="81"/>
      <c r="L581" s="82"/>
      <c r="M581" s="81"/>
      <c r="N581" s="81"/>
      <c r="O581" s="81"/>
      <c r="P581" s="81"/>
      <c r="R581" s="81"/>
      <c r="S581" s="81"/>
      <c r="T581" s="80"/>
      <c r="U581" s="80"/>
      <c r="V581" s="80"/>
      <c r="W581" s="81"/>
      <c r="X581" s="80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U581" s="80"/>
      <c r="AY581" s="80"/>
      <c r="AZ581" s="80"/>
      <c r="BA581" s="80"/>
      <c r="BB581" s="81"/>
      <c r="BC581" s="81"/>
      <c r="BD581" s="81"/>
      <c r="BE581" s="81"/>
      <c r="BF581" s="81"/>
      <c r="BG581" s="81"/>
      <c r="BH581" s="81"/>
    </row>
    <row r="582" spans="2:60" ht="14" customHeight="1" x14ac:dyDescent="0.3">
      <c r="B582" s="81"/>
      <c r="H582" s="81"/>
      <c r="I582" s="81"/>
      <c r="J582" s="81"/>
      <c r="K582" s="81"/>
      <c r="L582" s="82"/>
      <c r="M582" s="81"/>
      <c r="N582" s="81"/>
      <c r="O582" s="81"/>
      <c r="P582" s="81"/>
      <c r="R582" s="81"/>
      <c r="S582" s="81"/>
      <c r="T582" s="80"/>
      <c r="U582" s="80"/>
      <c r="V582" s="80"/>
      <c r="W582" s="81"/>
      <c r="X582" s="80"/>
      <c r="Y582" s="80"/>
      <c r="Z582" s="80"/>
      <c r="AA582" s="80"/>
      <c r="AB582" s="80"/>
      <c r="AC582" s="80"/>
      <c r="AD582" s="80"/>
      <c r="AE582" s="80"/>
      <c r="AF582" s="80"/>
      <c r="AG582" s="80"/>
      <c r="AH582" s="80"/>
      <c r="AI582" s="80"/>
      <c r="AJ582" s="80"/>
      <c r="AK582" s="80"/>
      <c r="AL582" s="80"/>
      <c r="AU582" s="80"/>
      <c r="AY582" s="80"/>
      <c r="AZ582" s="80"/>
      <c r="BA582" s="80"/>
      <c r="BB582" s="81"/>
      <c r="BC582" s="81"/>
      <c r="BD582" s="81"/>
      <c r="BE582" s="81"/>
      <c r="BF582" s="81"/>
      <c r="BG582" s="81"/>
      <c r="BH582" s="81"/>
    </row>
    <row r="583" spans="2:60" ht="14" customHeight="1" x14ac:dyDescent="0.3">
      <c r="B583" s="81"/>
      <c r="H583" s="81"/>
      <c r="I583" s="81"/>
      <c r="J583" s="81"/>
      <c r="K583" s="81"/>
      <c r="L583" s="82"/>
      <c r="M583" s="81"/>
      <c r="N583" s="81"/>
      <c r="O583" s="81"/>
      <c r="P583" s="81"/>
      <c r="R583" s="81"/>
      <c r="S583" s="81"/>
      <c r="T583" s="80"/>
      <c r="U583" s="80"/>
      <c r="V583" s="80"/>
      <c r="W583" s="81"/>
      <c r="X583" s="80"/>
      <c r="Y583" s="80"/>
      <c r="Z583" s="80"/>
      <c r="AA583" s="80"/>
      <c r="AB583" s="80"/>
      <c r="AC583" s="80"/>
      <c r="AD583" s="80"/>
      <c r="AE583" s="80"/>
      <c r="AF583" s="80"/>
      <c r="AG583" s="80"/>
      <c r="AH583" s="80"/>
      <c r="AI583" s="80"/>
      <c r="AJ583" s="80"/>
      <c r="AK583" s="80"/>
      <c r="AL583" s="80"/>
      <c r="AU583" s="80"/>
      <c r="AY583" s="80"/>
      <c r="AZ583" s="80"/>
      <c r="BA583" s="80"/>
      <c r="BB583" s="81"/>
      <c r="BC583" s="81"/>
      <c r="BD583" s="81"/>
      <c r="BE583" s="81"/>
      <c r="BF583" s="81"/>
      <c r="BG583" s="81"/>
      <c r="BH583" s="81"/>
    </row>
    <row r="584" spans="2:60" ht="14" customHeight="1" x14ac:dyDescent="0.3">
      <c r="B584" s="81"/>
      <c r="H584" s="81"/>
      <c r="I584" s="81"/>
      <c r="J584" s="81"/>
      <c r="K584" s="81"/>
      <c r="L584" s="82"/>
      <c r="M584" s="81"/>
      <c r="N584" s="81"/>
      <c r="O584" s="81"/>
      <c r="P584" s="81"/>
      <c r="R584" s="81"/>
      <c r="S584" s="81"/>
      <c r="T584" s="80"/>
      <c r="U584" s="80"/>
      <c r="V584" s="80"/>
      <c r="W584" s="81"/>
      <c r="X584" s="80"/>
      <c r="Y584" s="80"/>
      <c r="Z584" s="80"/>
      <c r="AA584" s="80"/>
      <c r="AB584" s="80"/>
      <c r="AC584" s="80"/>
      <c r="AD584" s="80"/>
      <c r="AE584" s="80"/>
      <c r="AF584" s="80"/>
      <c r="AG584" s="80"/>
      <c r="AH584" s="80"/>
      <c r="AI584" s="80"/>
      <c r="AJ584" s="80"/>
      <c r="AK584" s="80"/>
      <c r="AL584" s="80"/>
      <c r="AU584" s="80"/>
      <c r="AY584" s="80"/>
      <c r="AZ584" s="80"/>
      <c r="BA584" s="80"/>
      <c r="BB584" s="81"/>
      <c r="BC584" s="81"/>
      <c r="BD584" s="81"/>
      <c r="BE584" s="81"/>
      <c r="BF584" s="81"/>
      <c r="BG584" s="81"/>
      <c r="BH584" s="81"/>
    </row>
    <row r="585" spans="2:60" ht="14" customHeight="1" x14ac:dyDescent="0.3">
      <c r="B585" s="81"/>
      <c r="H585" s="81"/>
      <c r="I585" s="81"/>
      <c r="J585" s="81"/>
      <c r="K585" s="81"/>
      <c r="L585" s="82"/>
      <c r="M585" s="81"/>
      <c r="N585" s="81"/>
      <c r="O585" s="81"/>
      <c r="P585" s="81"/>
      <c r="R585" s="81"/>
      <c r="S585" s="81"/>
      <c r="T585" s="80"/>
      <c r="U585" s="80"/>
      <c r="V585" s="80"/>
      <c r="W585" s="81"/>
      <c r="X585" s="80"/>
      <c r="Y585" s="80"/>
      <c r="Z585" s="80"/>
      <c r="AA585" s="80"/>
      <c r="AB585" s="80"/>
      <c r="AC585" s="80"/>
      <c r="AD585" s="80"/>
      <c r="AE585" s="80"/>
      <c r="AF585" s="80"/>
      <c r="AG585" s="80"/>
      <c r="AH585" s="80"/>
      <c r="AI585" s="80"/>
      <c r="AJ585" s="80"/>
      <c r="AK585" s="80"/>
      <c r="AL585" s="80"/>
      <c r="AU585" s="80"/>
      <c r="AY585" s="80"/>
      <c r="AZ585" s="80"/>
      <c r="BA585" s="80"/>
      <c r="BB585" s="81"/>
      <c r="BC585" s="81"/>
      <c r="BD585" s="81"/>
      <c r="BE585" s="81"/>
      <c r="BF585" s="81"/>
      <c r="BG585" s="81"/>
      <c r="BH585" s="81"/>
    </row>
    <row r="586" spans="2:60" ht="14" customHeight="1" x14ac:dyDescent="0.3">
      <c r="B586" s="81"/>
      <c r="H586" s="81"/>
      <c r="I586" s="81"/>
      <c r="J586" s="81"/>
      <c r="K586" s="81"/>
      <c r="L586" s="82"/>
      <c r="M586" s="81"/>
      <c r="N586" s="81"/>
      <c r="O586" s="81"/>
      <c r="P586" s="81"/>
      <c r="R586" s="81"/>
      <c r="S586" s="81"/>
      <c r="T586" s="80"/>
      <c r="U586" s="80"/>
      <c r="V586" s="80"/>
      <c r="W586" s="81"/>
      <c r="X586" s="80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U586" s="80"/>
      <c r="AY586" s="80"/>
      <c r="AZ586" s="80"/>
      <c r="BA586" s="80"/>
      <c r="BB586" s="81"/>
      <c r="BC586" s="81"/>
      <c r="BD586" s="81"/>
      <c r="BE586" s="81"/>
      <c r="BF586" s="81"/>
      <c r="BG586" s="81"/>
      <c r="BH586" s="81"/>
    </row>
    <row r="587" spans="2:60" ht="14" customHeight="1" x14ac:dyDescent="0.3">
      <c r="B587" s="81"/>
      <c r="H587" s="81"/>
      <c r="I587" s="81"/>
      <c r="J587" s="81"/>
      <c r="K587" s="81"/>
      <c r="L587" s="82"/>
      <c r="M587" s="81"/>
      <c r="N587" s="81"/>
      <c r="O587" s="81"/>
      <c r="P587" s="81"/>
      <c r="R587" s="81"/>
      <c r="S587" s="81"/>
      <c r="T587" s="80"/>
      <c r="U587" s="80"/>
      <c r="V587" s="80"/>
      <c r="W587" s="81"/>
      <c r="X587" s="80"/>
      <c r="Y587" s="80"/>
      <c r="Z587" s="80"/>
      <c r="AA587" s="80"/>
      <c r="AB587" s="80"/>
      <c r="AC587" s="80"/>
      <c r="AD587" s="80"/>
      <c r="AE587" s="80"/>
      <c r="AF587" s="80"/>
      <c r="AG587" s="80"/>
      <c r="AH587" s="80"/>
      <c r="AI587" s="80"/>
      <c r="AJ587" s="80"/>
      <c r="AK587" s="80"/>
      <c r="AL587" s="80"/>
      <c r="AU587" s="80"/>
      <c r="AY587" s="80"/>
      <c r="AZ587" s="80"/>
      <c r="BA587" s="80"/>
      <c r="BB587" s="81"/>
      <c r="BC587" s="81"/>
      <c r="BD587" s="81"/>
      <c r="BE587" s="81"/>
      <c r="BF587" s="81"/>
      <c r="BG587" s="81"/>
      <c r="BH587" s="81"/>
    </row>
    <row r="588" spans="2:60" ht="14" customHeight="1" x14ac:dyDescent="0.3">
      <c r="B588" s="81"/>
      <c r="H588" s="81"/>
      <c r="I588" s="81"/>
      <c r="J588" s="81"/>
      <c r="K588" s="81"/>
      <c r="L588" s="82"/>
      <c r="M588" s="81"/>
      <c r="N588" s="81"/>
      <c r="O588" s="81"/>
      <c r="P588" s="81"/>
      <c r="R588" s="81"/>
      <c r="S588" s="81"/>
      <c r="T588" s="80"/>
      <c r="U588" s="80"/>
      <c r="V588" s="80"/>
      <c r="W588" s="81"/>
      <c r="X588" s="80"/>
      <c r="Y588" s="80"/>
      <c r="Z588" s="80"/>
      <c r="AA588" s="80"/>
      <c r="AB588" s="80"/>
      <c r="AC588" s="80"/>
      <c r="AD588" s="80"/>
      <c r="AE588" s="80"/>
      <c r="AF588" s="80"/>
      <c r="AG588" s="80"/>
      <c r="AH588" s="80"/>
      <c r="AI588" s="80"/>
      <c r="AJ588" s="80"/>
      <c r="AK588" s="80"/>
      <c r="AL588" s="80"/>
      <c r="AU588" s="80"/>
      <c r="AY588" s="80"/>
      <c r="AZ588" s="80"/>
      <c r="BA588" s="80"/>
      <c r="BB588" s="81"/>
      <c r="BC588" s="81"/>
      <c r="BD588" s="81"/>
      <c r="BE588" s="81"/>
      <c r="BF588" s="81"/>
      <c r="BG588" s="81"/>
      <c r="BH588" s="81"/>
    </row>
    <row r="589" spans="2:60" ht="14" customHeight="1" x14ac:dyDescent="0.3">
      <c r="B589" s="81"/>
      <c r="H589" s="81"/>
      <c r="I589" s="81"/>
      <c r="J589" s="81"/>
      <c r="K589" s="81"/>
      <c r="L589" s="82"/>
      <c r="M589" s="81"/>
      <c r="N589" s="81"/>
      <c r="O589" s="81"/>
      <c r="P589" s="81"/>
      <c r="R589" s="81"/>
      <c r="S589" s="81"/>
      <c r="T589" s="80"/>
      <c r="U589" s="80"/>
      <c r="V589" s="80"/>
      <c r="W589" s="81"/>
      <c r="X589" s="80"/>
      <c r="Y589" s="80"/>
      <c r="Z589" s="80"/>
      <c r="AA589" s="80"/>
      <c r="AB589" s="80"/>
      <c r="AC589" s="80"/>
      <c r="AD589" s="80"/>
      <c r="AE589" s="80"/>
      <c r="AF589" s="80"/>
      <c r="AG589" s="80"/>
      <c r="AH589" s="80"/>
      <c r="AI589" s="80"/>
      <c r="AJ589" s="80"/>
      <c r="AK589" s="80"/>
      <c r="AL589" s="80"/>
      <c r="AU589" s="80"/>
      <c r="AY589" s="80"/>
      <c r="AZ589" s="80"/>
      <c r="BA589" s="80"/>
      <c r="BB589" s="81"/>
      <c r="BC589" s="81"/>
      <c r="BD589" s="81"/>
      <c r="BE589" s="81"/>
      <c r="BF589" s="81"/>
      <c r="BG589" s="81"/>
      <c r="BH589" s="81"/>
    </row>
    <row r="590" spans="2:60" ht="14" customHeight="1" x14ac:dyDescent="0.3">
      <c r="B590" s="81"/>
      <c r="H590" s="81"/>
      <c r="I590" s="81"/>
      <c r="J590" s="81"/>
      <c r="K590" s="81"/>
      <c r="L590" s="82"/>
      <c r="M590" s="81"/>
      <c r="N590" s="81"/>
      <c r="O590" s="81"/>
      <c r="P590" s="81"/>
      <c r="R590" s="81"/>
      <c r="S590" s="81"/>
      <c r="T590" s="80"/>
      <c r="U590" s="80"/>
      <c r="V590" s="80"/>
      <c r="W590" s="81"/>
      <c r="X590" s="80"/>
      <c r="Y590" s="80"/>
      <c r="Z590" s="80"/>
      <c r="AA590" s="80"/>
      <c r="AB590" s="80"/>
      <c r="AC590" s="80"/>
      <c r="AD590" s="80"/>
      <c r="AE590" s="80"/>
      <c r="AF590" s="80"/>
      <c r="AG590" s="80"/>
      <c r="AH590" s="80"/>
      <c r="AI590" s="80"/>
      <c r="AJ590" s="80"/>
      <c r="AK590" s="80"/>
      <c r="AL590" s="80"/>
      <c r="AU590" s="80"/>
      <c r="AY590" s="80"/>
      <c r="AZ590" s="80"/>
      <c r="BA590" s="80"/>
      <c r="BB590" s="81"/>
      <c r="BC590" s="81"/>
      <c r="BD590" s="81"/>
      <c r="BE590" s="81"/>
      <c r="BF590" s="81"/>
      <c r="BG590" s="81"/>
      <c r="BH590" s="81"/>
    </row>
    <row r="591" spans="2:60" ht="14" customHeight="1" x14ac:dyDescent="0.3">
      <c r="B591" s="81"/>
      <c r="H591" s="81"/>
      <c r="I591" s="81"/>
      <c r="J591" s="81"/>
      <c r="K591" s="81"/>
      <c r="L591" s="82"/>
      <c r="M591" s="81"/>
      <c r="N591" s="81"/>
      <c r="O591" s="81"/>
      <c r="P591" s="81"/>
      <c r="R591" s="81"/>
      <c r="S591" s="81"/>
      <c r="T591" s="80"/>
      <c r="U591" s="80"/>
      <c r="V591" s="80"/>
      <c r="W591" s="81"/>
      <c r="X591" s="80"/>
      <c r="Y591" s="80"/>
      <c r="Z591" s="80"/>
      <c r="AA591" s="80"/>
      <c r="AB591" s="80"/>
      <c r="AC591" s="80"/>
      <c r="AD591" s="80"/>
      <c r="AE591" s="80"/>
      <c r="AF591" s="80"/>
      <c r="AG591" s="80"/>
      <c r="AH591" s="80"/>
      <c r="AI591" s="80"/>
      <c r="AJ591" s="80"/>
      <c r="AK591" s="80"/>
      <c r="AL591" s="80"/>
      <c r="AU591" s="80"/>
      <c r="AY591" s="80"/>
      <c r="AZ591" s="80"/>
      <c r="BA591" s="80"/>
      <c r="BB591" s="81"/>
      <c r="BC591" s="81"/>
      <c r="BD591" s="81"/>
      <c r="BE591" s="81"/>
      <c r="BF591" s="81"/>
      <c r="BG591" s="81"/>
      <c r="BH591" s="81"/>
    </row>
    <row r="592" spans="2:60" ht="14" customHeight="1" x14ac:dyDescent="0.3">
      <c r="B592" s="81"/>
      <c r="H592" s="81"/>
      <c r="I592" s="81"/>
      <c r="J592" s="81"/>
      <c r="K592" s="81"/>
      <c r="L592" s="82"/>
      <c r="M592" s="81"/>
      <c r="N592" s="81"/>
      <c r="O592" s="81"/>
      <c r="P592" s="81"/>
      <c r="R592" s="81"/>
      <c r="S592" s="81"/>
      <c r="T592" s="80"/>
      <c r="U592" s="80"/>
      <c r="V592" s="80"/>
      <c r="W592" s="81"/>
      <c r="X592" s="80"/>
      <c r="Y592" s="80"/>
      <c r="Z592" s="80"/>
      <c r="AA592" s="80"/>
      <c r="AB592" s="80"/>
      <c r="AC592" s="80"/>
      <c r="AD592" s="80"/>
      <c r="AE592" s="80"/>
      <c r="AF592" s="80"/>
      <c r="AG592" s="80"/>
      <c r="AH592" s="80"/>
      <c r="AI592" s="80"/>
      <c r="AJ592" s="80"/>
      <c r="AK592" s="80"/>
      <c r="AL592" s="80"/>
      <c r="AU592" s="80"/>
      <c r="AY592" s="80"/>
      <c r="AZ592" s="80"/>
      <c r="BA592" s="80"/>
      <c r="BB592" s="81"/>
      <c r="BC592" s="81"/>
      <c r="BD592" s="81"/>
      <c r="BE592" s="81"/>
      <c r="BF592" s="81"/>
      <c r="BG592" s="81"/>
      <c r="BH592" s="81"/>
    </row>
    <row r="593" spans="2:60" ht="14" customHeight="1" x14ac:dyDescent="0.3">
      <c r="B593" s="81"/>
      <c r="H593" s="81"/>
      <c r="I593" s="81"/>
      <c r="J593" s="81"/>
      <c r="K593" s="81"/>
      <c r="L593" s="82"/>
      <c r="M593" s="81"/>
      <c r="N593" s="81"/>
      <c r="O593" s="81"/>
      <c r="P593" s="81"/>
      <c r="R593" s="81"/>
      <c r="S593" s="81"/>
      <c r="T593" s="80"/>
      <c r="U593" s="80"/>
      <c r="V593" s="80"/>
      <c r="W593" s="81"/>
      <c r="X593" s="80"/>
      <c r="Y593" s="80"/>
      <c r="Z593" s="80"/>
      <c r="AA593" s="80"/>
      <c r="AB593" s="80"/>
      <c r="AC593" s="80"/>
      <c r="AD593" s="80"/>
      <c r="AE593" s="80"/>
      <c r="AF593" s="80"/>
      <c r="AG593" s="80"/>
      <c r="AH593" s="80"/>
      <c r="AI593" s="80"/>
      <c r="AJ593" s="80"/>
      <c r="AK593" s="80"/>
      <c r="AL593" s="80"/>
      <c r="AU593" s="80"/>
      <c r="AY593" s="80"/>
      <c r="AZ593" s="80"/>
      <c r="BA593" s="80"/>
      <c r="BB593" s="81"/>
      <c r="BC593" s="81"/>
      <c r="BD593" s="81"/>
      <c r="BE593" s="81"/>
      <c r="BF593" s="81"/>
      <c r="BG593" s="81"/>
      <c r="BH593" s="81"/>
    </row>
    <row r="594" spans="2:60" ht="14" customHeight="1" x14ac:dyDescent="0.3">
      <c r="B594" s="81"/>
      <c r="H594" s="81"/>
      <c r="I594" s="81"/>
      <c r="J594" s="81"/>
      <c r="K594" s="81"/>
      <c r="L594" s="82"/>
      <c r="M594" s="81"/>
      <c r="N594" s="81"/>
      <c r="O594" s="81"/>
      <c r="P594" s="81"/>
      <c r="R594" s="81"/>
      <c r="S594" s="81"/>
      <c r="T594" s="80"/>
      <c r="U594" s="80"/>
      <c r="V594" s="80"/>
      <c r="W594" s="81"/>
      <c r="X594" s="80"/>
      <c r="Y594" s="80"/>
      <c r="Z594" s="80"/>
      <c r="AA594" s="80"/>
      <c r="AB594" s="80"/>
      <c r="AC594" s="80"/>
      <c r="AD594" s="80"/>
      <c r="AE594" s="80"/>
      <c r="AF594" s="80"/>
      <c r="AG594" s="80"/>
      <c r="AH594" s="80"/>
      <c r="AI594" s="80"/>
      <c r="AJ594" s="80"/>
      <c r="AK594" s="80"/>
      <c r="AL594" s="80"/>
      <c r="AU594" s="80"/>
      <c r="AY594" s="80"/>
      <c r="AZ594" s="80"/>
      <c r="BA594" s="80"/>
      <c r="BB594" s="81"/>
      <c r="BC594" s="81"/>
      <c r="BD594" s="81"/>
      <c r="BE594" s="81"/>
      <c r="BF594" s="81"/>
      <c r="BG594" s="81"/>
      <c r="BH594" s="81"/>
    </row>
    <row r="595" spans="2:60" ht="14" customHeight="1" x14ac:dyDescent="0.3">
      <c r="B595" s="81"/>
      <c r="H595" s="81"/>
      <c r="I595" s="81"/>
      <c r="J595" s="81"/>
      <c r="K595" s="81"/>
      <c r="L595" s="82"/>
      <c r="M595" s="81"/>
      <c r="N595" s="81"/>
      <c r="O595" s="81"/>
      <c r="P595" s="81"/>
      <c r="R595" s="81"/>
      <c r="S595" s="81"/>
      <c r="T595" s="80"/>
      <c r="U595" s="80"/>
      <c r="V595" s="80"/>
      <c r="W595" s="81"/>
      <c r="X595" s="80"/>
      <c r="Y595" s="80"/>
      <c r="Z595" s="80"/>
      <c r="AA595" s="80"/>
      <c r="AB595" s="80"/>
      <c r="AC595" s="80"/>
      <c r="AD595" s="80"/>
      <c r="AE595" s="80"/>
      <c r="AF595" s="80"/>
      <c r="AG595" s="80"/>
      <c r="AH595" s="80"/>
      <c r="AI595" s="80"/>
      <c r="AJ595" s="80"/>
      <c r="AK595" s="80"/>
      <c r="AL595" s="80"/>
      <c r="AU595" s="80"/>
      <c r="AY595" s="80"/>
      <c r="AZ595" s="80"/>
      <c r="BA595" s="80"/>
      <c r="BB595" s="81"/>
      <c r="BC595" s="81"/>
      <c r="BD595" s="81"/>
      <c r="BE595" s="81"/>
      <c r="BF595" s="81"/>
      <c r="BG595" s="81"/>
      <c r="BH595" s="81"/>
    </row>
    <row r="596" spans="2:60" ht="14" customHeight="1" x14ac:dyDescent="0.3">
      <c r="B596" s="81"/>
      <c r="H596" s="81"/>
      <c r="I596" s="81"/>
      <c r="J596" s="81"/>
      <c r="K596" s="81"/>
      <c r="L596" s="82"/>
      <c r="M596" s="81"/>
      <c r="N596" s="81"/>
      <c r="O596" s="81"/>
      <c r="P596" s="81"/>
      <c r="R596" s="81"/>
      <c r="S596" s="81"/>
      <c r="T596" s="80"/>
      <c r="U596" s="80"/>
      <c r="V596" s="80"/>
      <c r="W596" s="81"/>
      <c r="X596" s="80"/>
      <c r="Y596" s="80"/>
      <c r="Z596" s="80"/>
      <c r="AA596" s="80"/>
      <c r="AB596" s="80"/>
      <c r="AC596" s="80"/>
      <c r="AD596" s="80"/>
      <c r="AE596" s="80"/>
      <c r="AF596" s="80"/>
      <c r="AG596" s="80"/>
      <c r="AH596" s="80"/>
      <c r="AI596" s="80"/>
      <c r="AJ596" s="80"/>
      <c r="AK596" s="80"/>
      <c r="AL596" s="80"/>
      <c r="AU596" s="80"/>
      <c r="AY596" s="80"/>
      <c r="AZ596" s="80"/>
      <c r="BA596" s="80"/>
      <c r="BB596" s="81"/>
      <c r="BC596" s="81"/>
      <c r="BD596" s="81"/>
      <c r="BE596" s="81"/>
      <c r="BF596" s="81"/>
      <c r="BG596" s="81"/>
      <c r="BH596" s="81"/>
    </row>
    <row r="597" spans="2:60" ht="14" customHeight="1" x14ac:dyDescent="0.3">
      <c r="B597" s="81"/>
      <c r="H597" s="81"/>
      <c r="I597" s="81"/>
      <c r="J597" s="81"/>
      <c r="K597" s="81"/>
      <c r="L597" s="82"/>
      <c r="M597" s="81"/>
      <c r="N597" s="81"/>
      <c r="O597" s="81"/>
      <c r="P597" s="81"/>
      <c r="R597" s="81"/>
      <c r="S597" s="81"/>
      <c r="T597" s="80"/>
      <c r="U597" s="80"/>
      <c r="V597" s="80"/>
      <c r="W597" s="81"/>
      <c r="X597" s="80"/>
      <c r="Y597" s="80"/>
      <c r="Z597" s="80"/>
      <c r="AA597" s="80"/>
      <c r="AB597" s="80"/>
      <c r="AC597" s="80"/>
      <c r="AD597" s="80"/>
      <c r="AE597" s="80"/>
      <c r="AF597" s="80"/>
      <c r="AG597" s="80"/>
      <c r="AH597" s="80"/>
      <c r="AI597" s="80"/>
      <c r="AJ597" s="80"/>
      <c r="AK597" s="80"/>
      <c r="AL597" s="80"/>
      <c r="AU597" s="80"/>
      <c r="AY597" s="80"/>
      <c r="AZ597" s="80"/>
      <c r="BA597" s="80"/>
      <c r="BB597" s="81"/>
      <c r="BC597" s="81"/>
      <c r="BD597" s="81"/>
      <c r="BE597" s="81"/>
      <c r="BF597" s="81"/>
      <c r="BG597" s="81"/>
      <c r="BH597" s="81"/>
    </row>
    <row r="598" spans="2:60" ht="14" customHeight="1" x14ac:dyDescent="0.3">
      <c r="B598" s="81"/>
      <c r="H598" s="81"/>
      <c r="I598" s="81"/>
      <c r="J598" s="81"/>
      <c r="K598" s="81"/>
      <c r="L598" s="82"/>
      <c r="M598" s="81"/>
      <c r="N598" s="81"/>
      <c r="O598" s="81"/>
      <c r="P598" s="81"/>
      <c r="R598" s="81"/>
      <c r="S598" s="81"/>
      <c r="T598" s="80"/>
      <c r="U598" s="80"/>
      <c r="V598" s="80"/>
      <c r="W598" s="81"/>
      <c r="X598" s="80"/>
      <c r="Y598" s="80"/>
      <c r="Z598" s="80"/>
      <c r="AA598" s="80"/>
      <c r="AB598" s="80"/>
      <c r="AC598" s="80"/>
      <c r="AD598" s="80"/>
      <c r="AE598" s="80"/>
      <c r="AF598" s="80"/>
      <c r="AG598" s="80"/>
      <c r="AH598" s="80"/>
      <c r="AI598" s="80"/>
      <c r="AJ598" s="80"/>
      <c r="AK598" s="80"/>
      <c r="AL598" s="80"/>
      <c r="AU598" s="80"/>
      <c r="AY598" s="80"/>
      <c r="AZ598" s="80"/>
      <c r="BA598" s="80"/>
      <c r="BB598" s="81"/>
      <c r="BC598" s="81"/>
      <c r="BD598" s="81"/>
      <c r="BE598" s="81"/>
      <c r="BF598" s="81"/>
      <c r="BG598" s="81"/>
      <c r="BH598" s="81"/>
    </row>
    <row r="599" spans="2:60" ht="14" customHeight="1" x14ac:dyDescent="0.3">
      <c r="B599" s="81"/>
      <c r="H599" s="81"/>
      <c r="I599" s="81"/>
      <c r="J599" s="81"/>
      <c r="K599" s="81"/>
      <c r="L599" s="82"/>
      <c r="M599" s="81"/>
      <c r="N599" s="81"/>
      <c r="O599" s="81"/>
      <c r="P599" s="81"/>
      <c r="R599" s="81"/>
      <c r="S599" s="81"/>
      <c r="T599" s="80"/>
      <c r="U599" s="80"/>
      <c r="V599" s="80"/>
      <c r="W599" s="81"/>
      <c r="X599" s="80"/>
      <c r="Y599" s="80"/>
      <c r="Z599" s="80"/>
      <c r="AA599" s="80"/>
      <c r="AB599" s="80"/>
      <c r="AC599" s="80"/>
      <c r="AD599" s="80"/>
      <c r="AE599" s="80"/>
      <c r="AF599" s="80"/>
      <c r="AG599" s="80"/>
      <c r="AH599" s="80"/>
      <c r="AI599" s="80"/>
      <c r="AJ599" s="80"/>
      <c r="AK599" s="80"/>
      <c r="AL599" s="80"/>
      <c r="AU599" s="80"/>
      <c r="AY599" s="80"/>
      <c r="AZ599" s="80"/>
      <c r="BA599" s="80"/>
      <c r="BB599" s="81"/>
      <c r="BC599" s="81"/>
      <c r="BD599" s="81"/>
      <c r="BE599" s="81"/>
      <c r="BF599" s="81"/>
      <c r="BG599" s="81"/>
      <c r="BH599" s="81"/>
    </row>
    <row r="600" spans="2:60" ht="14" customHeight="1" x14ac:dyDescent="0.3">
      <c r="B600" s="81"/>
      <c r="H600" s="81"/>
      <c r="I600" s="81"/>
      <c r="J600" s="81"/>
      <c r="K600" s="81"/>
      <c r="L600" s="82"/>
      <c r="M600" s="81"/>
      <c r="N600" s="81"/>
      <c r="O600" s="81"/>
      <c r="P600" s="81"/>
      <c r="R600" s="81"/>
      <c r="S600" s="81"/>
      <c r="T600" s="80"/>
      <c r="U600" s="80"/>
      <c r="V600" s="80"/>
      <c r="W600" s="81"/>
      <c r="X600" s="80"/>
      <c r="Y600" s="80"/>
      <c r="Z600" s="80"/>
      <c r="AA600" s="80"/>
      <c r="AB600" s="80"/>
      <c r="AC600" s="80"/>
      <c r="AD600" s="80"/>
      <c r="AE600" s="80"/>
      <c r="AF600" s="80"/>
      <c r="AG600" s="80"/>
      <c r="AH600" s="80"/>
      <c r="AI600" s="80"/>
      <c r="AJ600" s="80"/>
      <c r="AK600" s="80"/>
      <c r="AL600" s="80"/>
      <c r="AU600" s="80"/>
      <c r="AY600" s="80"/>
      <c r="AZ600" s="80"/>
      <c r="BA600" s="80"/>
      <c r="BB600" s="81"/>
      <c r="BC600" s="81"/>
      <c r="BD600" s="81"/>
      <c r="BE600" s="81"/>
      <c r="BF600" s="81"/>
      <c r="BG600" s="81"/>
      <c r="BH600" s="81"/>
    </row>
    <row r="601" spans="2:60" ht="14" customHeight="1" x14ac:dyDescent="0.3">
      <c r="B601" s="81"/>
      <c r="H601" s="81"/>
      <c r="I601" s="81"/>
      <c r="J601" s="81"/>
      <c r="K601" s="81"/>
      <c r="L601" s="82"/>
      <c r="M601" s="81"/>
      <c r="N601" s="81"/>
      <c r="O601" s="81"/>
      <c r="P601" s="81"/>
      <c r="R601" s="81"/>
      <c r="S601" s="81"/>
      <c r="T601" s="80"/>
      <c r="U601" s="80"/>
      <c r="V601" s="80"/>
      <c r="W601" s="81"/>
      <c r="X601" s="80"/>
      <c r="Y601" s="80"/>
      <c r="Z601" s="80"/>
      <c r="AA601" s="80"/>
      <c r="AB601" s="80"/>
      <c r="AC601" s="80"/>
      <c r="AD601" s="80"/>
      <c r="AE601" s="80"/>
      <c r="AF601" s="80"/>
      <c r="AG601" s="80"/>
      <c r="AH601" s="80"/>
      <c r="AI601" s="80"/>
      <c r="AJ601" s="80"/>
      <c r="AK601" s="80"/>
      <c r="AL601" s="80"/>
      <c r="AU601" s="80"/>
      <c r="AY601" s="80"/>
      <c r="AZ601" s="80"/>
      <c r="BA601" s="80"/>
      <c r="BB601" s="81"/>
      <c r="BC601" s="81"/>
      <c r="BD601" s="81"/>
      <c r="BE601" s="81"/>
      <c r="BF601" s="81"/>
      <c r="BG601" s="81"/>
      <c r="BH601" s="81"/>
    </row>
    <row r="602" spans="2:60" ht="14" customHeight="1" x14ac:dyDescent="0.3">
      <c r="B602" s="81"/>
      <c r="H602" s="81"/>
      <c r="I602" s="81"/>
      <c r="J602" s="81"/>
      <c r="K602" s="81"/>
      <c r="L602" s="82"/>
      <c r="M602" s="81"/>
      <c r="N602" s="81"/>
      <c r="O602" s="81"/>
      <c r="P602" s="81"/>
      <c r="R602" s="81"/>
      <c r="S602" s="81"/>
      <c r="T602" s="80"/>
      <c r="U602" s="80"/>
      <c r="V602" s="80"/>
      <c r="W602" s="81"/>
      <c r="X602" s="80"/>
      <c r="Y602" s="80"/>
      <c r="Z602" s="80"/>
      <c r="AA602" s="80"/>
      <c r="AB602" s="80"/>
      <c r="AC602" s="80"/>
      <c r="AD602" s="80"/>
      <c r="AE602" s="80"/>
      <c r="AF602" s="80"/>
      <c r="AG602" s="80"/>
      <c r="AH602" s="80"/>
      <c r="AI602" s="80"/>
      <c r="AJ602" s="80"/>
      <c r="AK602" s="80"/>
      <c r="AL602" s="80"/>
      <c r="AU602" s="80"/>
      <c r="AY602" s="80"/>
      <c r="AZ602" s="80"/>
      <c r="BA602" s="80"/>
      <c r="BB602" s="81"/>
      <c r="BC602" s="81"/>
      <c r="BD602" s="81"/>
      <c r="BE602" s="81"/>
      <c r="BF602" s="81"/>
      <c r="BG602" s="81"/>
      <c r="BH602" s="81"/>
    </row>
    <row r="603" spans="2:60" ht="14" customHeight="1" x14ac:dyDescent="0.3">
      <c r="B603" s="81"/>
      <c r="H603" s="81"/>
      <c r="I603" s="81"/>
      <c r="J603" s="81"/>
      <c r="K603" s="81"/>
      <c r="L603" s="82"/>
      <c r="M603" s="81"/>
      <c r="N603" s="81"/>
      <c r="O603" s="81"/>
      <c r="P603" s="81"/>
      <c r="R603" s="81"/>
      <c r="S603" s="81"/>
      <c r="T603" s="80"/>
      <c r="U603" s="80"/>
      <c r="V603" s="80"/>
      <c r="W603" s="81"/>
      <c r="X603" s="80"/>
      <c r="Y603" s="80"/>
      <c r="Z603" s="80"/>
      <c r="AA603" s="80"/>
      <c r="AB603" s="80"/>
      <c r="AC603" s="80"/>
      <c r="AD603" s="80"/>
      <c r="AE603" s="80"/>
      <c r="AF603" s="80"/>
      <c r="AG603" s="80"/>
      <c r="AH603" s="80"/>
      <c r="AI603" s="80"/>
      <c r="AJ603" s="80"/>
      <c r="AK603" s="80"/>
      <c r="AL603" s="80"/>
      <c r="AU603" s="80"/>
      <c r="AY603" s="80"/>
      <c r="AZ603" s="80"/>
      <c r="BA603" s="80"/>
      <c r="BB603" s="81"/>
      <c r="BC603" s="81"/>
      <c r="BD603" s="81"/>
      <c r="BE603" s="81"/>
      <c r="BF603" s="81"/>
      <c r="BG603" s="81"/>
      <c r="BH603" s="81"/>
    </row>
    <row r="604" spans="2:60" ht="14" customHeight="1" x14ac:dyDescent="0.3">
      <c r="B604" s="81"/>
      <c r="H604" s="81"/>
      <c r="I604" s="81"/>
      <c r="J604" s="81"/>
      <c r="K604" s="81"/>
      <c r="L604" s="82"/>
      <c r="M604" s="81"/>
      <c r="N604" s="81"/>
      <c r="O604" s="81"/>
      <c r="P604" s="81"/>
      <c r="R604" s="81"/>
      <c r="S604" s="81"/>
      <c r="T604" s="80"/>
      <c r="U604" s="80"/>
      <c r="V604" s="80"/>
      <c r="W604" s="81"/>
      <c r="X604" s="80"/>
      <c r="Y604" s="80"/>
      <c r="Z604" s="80"/>
      <c r="AA604" s="80"/>
      <c r="AB604" s="80"/>
      <c r="AC604" s="80"/>
      <c r="AD604" s="80"/>
      <c r="AE604" s="80"/>
      <c r="AF604" s="80"/>
      <c r="AG604" s="80"/>
      <c r="AH604" s="80"/>
      <c r="AI604" s="80"/>
      <c r="AJ604" s="80"/>
      <c r="AK604" s="80"/>
      <c r="AL604" s="80"/>
      <c r="AU604" s="80"/>
      <c r="AY604" s="80"/>
      <c r="AZ604" s="80"/>
      <c r="BA604" s="80"/>
      <c r="BB604" s="81"/>
      <c r="BC604" s="81"/>
      <c r="BD604" s="81"/>
      <c r="BE604" s="81"/>
      <c r="BF604" s="81"/>
      <c r="BG604" s="81"/>
      <c r="BH604" s="81"/>
    </row>
    <row r="605" spans="2:60" ht="14" customHeight="1" x14ac:dyDescent="0.3">
      <c r="B605" s="81"/>
      <c r="H605" s="81"/>
      <c r="I605" s="81"/>
      <c r="J605" s="81"/>
      <c r="K605" s="81"/>
      <c r="L605" s="82"/>
      <c r="M605" s="81"/>
      <c r="N605" s="81"/>
      <c r="O605" s="81"/>
      <c r="P605" s="81"/>
      <c r="R605" s="81"/>
      <c r="S605" s="81"/>
      <c r="T605" s="80"/>
      <c r="U605" s="80"/>
      <c r="V605" s="80"/>
      <c r="W605" s="81"/>
      <c r="X605" s="80"/>
      <c r="Y605" s="80"/>
      <c r="Z605" s="80"/>
      <c r="AA605" s="80"/>
      <c r="AB605" s="80"/>
      <c r="AC605" s="80"/>
      <c r="AD605" s="80"/>
      <c r="AE605" s="80"/>
      <c r="AF605" s="80"/>
      <c r="AG605" s="80"/>
      <c r="AH605" s="80"/>
      <c r="AI605" s="80"/>
      <c r="AJ605" s="80"/>
      <c r="AK605" s="80"/>
      <c r="AL605" s="80"/>
      <c r="AU605" s="80"/>
      <c r="AY605" s="80"/>
      <c r="AZ605" s="80"/>
      <c r="BA605" s="80"/>
      <c r="BB605" s="81"/>
      <c r="BC605" s="81"/>
      <c r="BD605" s="81"/>
      <c r="BE605" s="81"/>
      <c r="BF605" s="81"/>
      <c r="BG605" s="81"/>
      <c r="BH605" s="81"/>
    </row>
    <row r="606" spans="2:60" ht="14" customHeight="1" x14ac:dyDescent="0.3">
      <c r="B606" s="81"/>
      <c r="H606" s="81"/>
      <c r="I606" s="81"/>
      <c r="J606" s="81"/>
      <c r="K606" s="81"/>
      <c r="L606" s="82"/>
      <c r="M606" s="81"/>
      <c r="N606" s="81"/>
      <c r="O606" s="81"/>
      <c r="P606" s="81"/>
      <c r="R606" s="81"/>
      <c r="S606" s="81"/>
      <c r="T606" s="80"/>
      <c r="U606" s="80"/>
      <c r="V606" s="80"/>
      <c r="W606" s="81"/>
      <c r="X606" s="80"/>
      <c r="Y606" s="80"/>
      <c r="Z606" s="80"/>
      <c r="AA606" s="80"/>
      <c r="AB606" s="80"/>
      <c r="AC606" s="80"/>
      <c r="AD606" s="80"/>
      <c r="AE606" s="80"/>
      <c r="AF606" s="80"/>
      <c r="AG606" s="80"/>
      <c r="AH606" s="80"/>
      <c r="AI606" s="80"/>
      <c r="AJ606" s="80"/>
      <c r="AK606" s="80"/>
      <c r="AL606" s="80"/>
      <c r="AU606" s="80"/>
      <c r="AY606" s="80"/>
      <c r="AZ606" s="80"/>
      <c r="BA606" s="80"/>
      <c r="BB606" s="81"/>
      <c r="BC606" s="81"/>
      <c r="BD606" s="81"/>
      <c r="BE606" s="81"/>
      <c r="BF606" s="81"/>
      <c r="BG606" s="81"/>
      <c r="BH606" s="81"/>
    </row>
    <row r="607" spans="2:60" ht="14" customHeight="1" x14ac:dyDescent="0.3">
      <c r="B607" s="81"/>
      <c r="H607" s="81"/>
      <c r="I607" s="81"/>
      <c r="J607" s="81"/>
      <c r="K607" s="81"/>
      <c r="L607" s="82"/>
      <c r="M607" s="81"/>
      <c r="N607" s="81"/>
      <c r="O607" s="81"/>
      <c r="P607" s="81"/>
      <c r="R607" s="81"/>
      <c r="S607" s="81"/>
      <c r="T607" s="80"/>
      <c r="U607" s="80"/>
      <c r="V607" s="80"/>
      <c r="W607" s="81"/>
      <c r="X607" s="80"/>
      <c r="Y607" s="80"/>
      <c r="Z607" s="80"/>
      <c r="AA607" s="80"/>
      <c r="AB607" s="80"/>
      <c r="AC607" s="80"/>
      <c r="AD607" s="80"/>
      <c r="AE607" s="80"/>
      <c r="AF607" s="80"/>
      <c r="AG607" s="80"/>
      <c r="AH607" s="80"/>
      <c r="AI607" s="80"/>
      <c r="AJ607" s="80"/>
      <c r="AK607" s="80"/>
      <c r="AL607" s="80"/>
      <c r="AU607" s="80"/>
      <c r="AY607" s="80"/>
      <c r="AZ607" s="80"/>
      <c r="BA607" s="80"/>
      <c r="BB607" s="81"/>
      <c r="BC607" s="81"/>
      <c r="BD607" s="81"/>
      <c r="BE607" s="81"/>
      <c r="BF607" s="81"/>
      <c r="BG607" s="81"/>
      <c r="BH607" s="81"/>
    </row>
    <row r="608" spans="2:60" ht="14" customHeight="1" x14ac:dyDescent="0.3">
      <c r="B608" s="81"/>
      <c r="H608" s="81"/>
      <c r="I608" s="81"/>
      <c r="J608" s="81"/>
      <c r="K608" s="81"/>
      <c r="L608" s="82"/>
      <c r="M608" s="81"/>
      <c r="N608" s="81"/>
      <c r="O608" s="81"/>
      <c r="P608" s="81"/>
      <c r="R608" s="81"/>
      <c r="S608" s="81"/>
      <c r="T608" s="80"/>
      <c r="U608" s="80"/>
      <c r="V608" s="80"/>
      <c r="W608" s="81"/>
      <c r="X608" s="80"/>
      <c r="Y608" s="80"/>
      <c r="Z608" s="80"/>
      <c r="AA608" s="80"/>
      <c r="AB608" s="80"/>
      <c r="AC608" s="80"/>
      <c r="AD608" s="80"/>
      <c r="AE608" s="80"/>
      <c r="AF608" s="80"/>
      <c r="AG608" s="80"/>
      <c r="AH608" s="80"/>
      <c r="AI608" s="80"/>
      <c r="AJ608" s="80"/>
      <c r="AK608" s="80"/>
      <c r="AL608" s="80"/>
      <c r="AU608" s="80"/>
      <c r="AY608" s="80"/>
      <c r="AZ608" s="80"/>
      <c r="BA608" s="80"/>
      <c r="BB608" s="81"/>
      <c r="BC608" s="81"/>
      <c r="BD608" s="81"/>
      <c r="BE608" s="81"/>
      <c r="BF608" s="81"/>
      <c r="BG608" s="81"/>
      <c r="BH608" s="81"/>
    </row>
    <row r="609" spans="2:60" ht="14" customHeight="1" x14ac:dyDescent="0.3">
      <c r="B609" s="81"/>
      <c r="H609" s="81"/>
      <c r="I609" s="81"/>
      <c r="J609" s="81"/>
      <c r="K609" s="81"/>
      <c r="L609" s="82"/>
      <c r="M609" s="81"/>
      <c r="N609" s="81"/>
      <c r="O609" s="81"/>
      <c r="P609" s="81"/>
      <c r="R609" s="81"/>
      <c r="S609" s="81"/>
      <c r="T609" s="80"/>
      <c r="U609" s="80"/>
      <c r="V609" s="80"/>
      <c r="W609" s="81"/>
      <c r="X609" s="80"/>
      <c r="Y609" s="80"/>
      <c r="Z609" s="80"/>
      <c r="AA609" s="80"/>
      <c r="AB609" s="80"/>
      <c r="AC609" s="80"/>
      <c r="AD609" s="80"/>
      <c r="AE609" s="80"/>
      <c r="AF609" s="80"/>
      <c r="AG609" s="80"/>
      <c r="AH609" s="80"/>
      <c r="AI609" s="80"/>
      <c r="AJ609" s="80"/>
      <c r="AK609" s="80"/>
      <c r="AL609" s="80"/>
      <c r="AU609" s="80"/>
      <c r="AY609" s="80"/>
      <c r="AZ609" s="80"/>
      <c r="BA609" s="80"/>
      <c r="BB609" s="81"/>
      <c r="BC609" s="81"/>
      <c r="BD609" s="81"/>
      <c r="BE609" s="81"/>
      <c r="BF609" s="81"/>
      <c r="BG609" s="81"/>
      <c r="BH609" s="81"/>
    </row>
    <row r="610" spans="2:60" ht="14" customHeight="1" x14ac:dyDescent="0.3">
      <c r="B610" s="81"/>
      <c r="H610" s="81"/>
      <c r="I610" s="81"/>
      <c r="J610" s="81"/>
      <c r="K610" s="81"/>
      <c r="L610" s="82"/>
      <c r="M610" s="81"/>
      <c r="N610" s="81"/>
      <c r="O610" s="81"/>
      <c r="P610" s="81"/>
      <c r="R610" s="81"/>
      <c r="S610" s="81"/>
      <c r="T610" s="80"/>
      <c r="U610" s="80"/>
      <c r="V610" s="80"/>
      <c r="W610" s="81"/>
      <c r="X610" s="80"/>
      <c r="Y610" s="80"/>
      <c r="Z610" s="80"/>
      <c r="AA610" s="80"/>
      <c r="AB610" s="80"/>
      <c r="AC610" s="80"/>
      <c r="AD610" s="80"/>
      <c r="AE610" s="80"/>
      <c r="AF610" s="80"/>
      <c r="AG610" s="80"/>
      <c r="AH610" s="80"/>
      <c r="AI610" s="80"/>
      <c r="AJ610" s="80"/>
      <c r="AK610" s="80"/>
      <c r="AL610" s="80"/>
      <c r="AU610" s="80"/>
      <c r="AY610" s="80"/>
      <c r="AZ610" s="80"/>
      <c r="BA610" s="80"/>
      <c r="BB610" s="81"/>
      <c r="BC610" s="81"/>
      <c r="BD610" s="81"/>
      <c r="BE610" s="81"/>
      <c r="BF610" s="81"/>
      <c r="BG610" s="81"/>
      <c r="BH610" s="81"/>
    </row>
    <row r="611" spans="2:60" ht="14" customHeight="1" x14ac:dyDescent="0.3">
      <c r="B611" s="81"/>
      <c r="H611" s="81"/>
      <c r="I611" s="81"/>
      <c r="J611" s="81"/>
      <c r="K611" s="81"/>
      <c r="L611" s="82"/>
      <c r="M611" s="81"/>
      <c r="N611" s="81"/>
      <c r="O611" s="81"/>
      <c r="P611" s="81"/>
      <c r="R611" s="81"/>
      <c r="S611" s="81"/>
      <c r="T611" s="80"/>
      <c r="U611" s="80"/>
      <c r="V611" s="80"/>
      <c r="W611" s="81"/>
      <c r="X611" s="80"/>
      <c r="Y611" s="80"/>
      <c r="Z611" s="80"/>
      <c r="AA611" s="80"/>
      <c r="AB611" s="80"/>
      <c r="AC611" s="80"/>
      <c r="AD611" s="80"/>
      <c r="AE611" s="80"/>
      <c r="AF611" s="80"/>
      <c r="AG611" s="80"/>
      <c r="AH611" s="80"/>
      <c r="AI611" s="80"/>
      <c r="AJ611" s="80"/>
      <c r="AK611" s="80"/>
      <c r="AL611" s="80"/>
      <c r="AU611" s="80"/>
      <c r="AY611" s="80"/>
      <c r="AZ611" s="80"/>
      <c r="BA611" s="80"/>
      <c r="BB611" s="81"/>
      <c r="BC611" s="81"/>
      <c r="BD611" s="81"/>
      <c r="BE611" s="81"/>
      <c r="BF611" s="81"/>
      <c r="BG611" s="81"/>
      <c r="BH611" s="81"/>
    </row>
    <row r="612" spans="2:60" ht="14" customHeight="1" x14ac:dyDescent="0.3">
      <c r="B612" s="81"/>
      <c r="H612" s="81"/>
      <c r="I612" s="81"/>
      <c r="J612" s="81"/>
      <c r="K612" s="81"/>
      <c r="L612" s="82"/>
      <c r="M612" s="81"/>
      <c r="N612" s="81"/>
      <c r="O612" s="81"/>
      <c r="P612" s="81"/>
      <c r="R612" s="81"/>
      <c r="S612" s="81"/>
      <c r="T612" s="80"/>
      <c r="U612" s="80"/>
      <c r="V612" s="80"/>
      <c r="W612" s="81"/>
      <c r="X612" s="80"/>
      <c r="Y612" s="80"/>
      <c r="Z612" s="80"/>
      <c r="AA612" s="80"/>
      <c r="AB612" s="80"/>
      <c r="AC612" s="80"/>
      <c r="AD612" s="80"/>
      <c r="AE612" s="80"/>
      <c r="AF612" s="80"/>
      <c r="AG612" s="80"/>
      <c r="AH612" s="80"/>
      <c r="AI612" s="80"/>
      <c r="AJ612" s="80"/>
      <c r="AK612" s="80"/>
      <c r="AL612" s="80"/>
      <c r="AU612" s="80"/>
      <c r="AY612" s="80"/>
      <c r="AZ612" s="80"/>
      <c r="BA612" s="80"/>
      <c r="BB612" s="81"/>
      <c r="BC612" s="81"/>
      <c r="BD612" s="81"/>
      <c r="BE612" s="81"/>
      <c r="BF612" s="81"/>
      <c r="BG612" s="81"/>
      <c r="BH612" s="81"/>
    </row>
    <row r="613" spans="2:60" ht="14" customHeight="1" x14ac:dyDescent="0.3">
      <c r="B613" s="81"/>
      <c r="H613" s="81"/>
      <c r="I613" s="81"/>
      <c r="J613" s="81"/>
      <c r="K613" s="81"/>
      <c r="L613" s="82"/>
      <c r="M613" s="81"/>
      <c r="N613" s="81"/>
      <c r="O613" s="81"/>
      <c r="P613" s="81"/>
      <c r="R613" s="81"/>
      <c r="S613" s="81"/>
      <c r="T613" s="80"/>
      <c r="U613" s="80"/>
      <c r="V613" s="80"/>
      <c r="W613" s="81"/>
      <c r="X613" s="80"/>
      <c r="Y613" s="80"/>
      <c r="Z613" s="80"/>
      <c r="AA613" s="80"/>
      <c r="AB613" s="80"/>
      <c r="AC613" s="80"/>
      <c r="AD613" s="80"/>
      <c r="AE613" s="80"/>
      <c r="AF613" s="80"/>
      <c r="AG613" s="80"/>
      <c r="AH613" s="80"/>
      <c r="AI613" s="80"/>
      <c r="AJ613" s="80"/>
      <c r="AK613" s="80"/>
      <c r="AL613" s="80"/>
      <c r="AU613" s="80"/>
      <c r="AY613" s="80"/>
      <c r="AZ613" s="80"/>
      <c r="BA613" s="80"/>
      <c r="BB613" s="81"/>
      <c r="BC613" s="81"/>
      <c r="BD613" s="81"/>
      <c r="BE613" s="81"/>
      <c r="BF613" s="81"/>
      <c r="BG613" s="81"/>
      <c r="BH613" s="81"/>
    </row>
    <row r="614" spans="2:60" ht="14" customHeight="1" x14ac:dyDescent="0.3">
      <c r="B614" s="81"/>
      <c r="H614" s="81"/>
      <c r="I614" s="81"/>
      <c r="J614" s="81"/>
      <c r="K614" s="81"/>
      <c r="L614" s="82"/>
      <c r="M614" s="81"/>
      <c r="N614" s="81"/>
      <c r="O614" s="81"/>
      <c r="P614" s="81"/>
      <c r="R614" s="81"/>
      <c r="S614" s="81"/>
      <c r="T614" s="80"/>
      <c r="U614" s="80"/>
      <c r="V614" s="80"/>
      <c r="W614" s="81"/>
      <c r="X614" s="80"/>
      <c r="Y614" s="80"/>
      <c r="Z614" s="80"/>
      <c r="AA614" s="80"/>
      <c r="AB614" s="80"/>
      <c r="AC614" s="80"/>
      <c r="AD614" s="80"/>
      <c r="AE614" s="80"/>
      <c r="AF614" s="80"/>
      <c r="AG614" s="80"/>
      <c r="AH614" s="80"/>
      <c r="AI614" s="80"/>
      <c r="AJ614" s="80"/>
      <c r="AK614" s="80"/>
      <c r="AL614" s="80"/>
      <c r="AU614" s="80"/>
      <c r="AY614" s="80"/>
      <c r="AZ614" s="80"/>
      <c r="BA614" s="80"/>
      <c r="BB614" s="81"/>
      <c r="BC614" s="81"/>
      <c r="BD614" s="81"/>
      <c r="BE614" s="81"/>
      <c r="BF614" s="81"/>
      <c r="BG614" s="81"/>
      <c r="BH614" s="81"/>
    </row>
    <row r="615" spans="2:60" ht="14" customHeight="1" x14ac:dyDescent="0.3">
      <c r="B615" s="81"/>
      <c r="H615" s="81"/>
      <c r="I615" s="81"/>
      <c r="J615" s="81"/>
      <c r="K615" s="81"/>
      <c r="L615" s="82"/>
      <c r="M615" s="81"/>
      <c r="N615" s="81"/>
      <c r="O615" s="81"/>
      <c r="P615" s="81"/>
      <c r="R615" s="81"/>
      <c r="S615" s="81"/>
      <c r="T615" s="80"/>
      <c r="U615" s="80"/>
      <c r="V615" s="80"/>
      <c r="W615" s="81"/>
      <c r="X615" s="80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U615" s="80"/>
      <c r="AY615" s="80"/>
      <c r="AZ615" s="80"/>
      <c r="BA615" s="80"/>
      <c r="BB615" s="81"/>
      <c r="BC615" s="81"/>
      <c r="BD615" s="81"/>
      <c r="BE615" s="81"/>
      <c r="BF615" s="81"/>
      <c r="BG615" s="81"/>
      <c r="BH615" s="81"/>
    </row>
    <row r="616" spans="2:60" ht="14" customHeight="1" x14ac:dyDescent="0.3">
      <c r="B616" s="81"/>
      <c r="H616" s="81"/>
      <c r="I616" s="81"/>
      <c r="J616" s="81"/>
      <c r="K616" s="81"/>
      <c r="L616" s="82"/>
      <c r="M616" s="81"/>
      <c r="N616" s="81"/>
      <c r="O616" s="81"/>
      <c r="P616" s="81"/>
      <c r="R616" s="81"/>
      <c r="S616" s="81"/>
      <c r="T616" s="80"/>
      <c r="U616" s="80"/>
      <c r="V616" s="80"/>
      <c r="W616" s="81"/>
      <c r="X616" s="80"/>
      <c r="Y616" s="80"/>
      <c r="Z616" s="80"/>
      <c r="AA616" s="80"/>
      <c r="AB616" s="80"/>
      <c r="AC616" s="80"/>
      <c r="AD616" s="80"/>
      <c r="AE616" s="80"/>
      <c r="AF616" s="80"/>
      <c r="AG616" s="80"/>
      <c r="AH616" s="80"/>
      <c r="AI616" s="80"/>
      <c r="AJ616" s="80"/>
      <c r="AK616" s="80"/>
      <c r="AL616" s="80"/>
      <c r="AU616" s="80"/>
      <c r="AY616" s="80"/>
      <c r="AZ616" s="80"/>
      <c r="BA616" s="80"/>
      <c r="BB616" s="81"/>
      <c r="BC616" s="81"/>
      <c r="BD616" s="81"/>
      <c r="BE616" s="81"/>
      <c r="BF616" s="81"/>
      <c r="BG616" s="81"/>
      <c r="BH616" s="81"/>
    </row>
    <row r="617" spans="2:60" ht="14" customHeight="1" x14ac:dyDescent="0.3">
      <c r="B617" s="81"/>
      <c r="H617" s="81"/>
      <c r="I617" s="81"/>
      <c r="J617" s="81"/>
      <c r="K617" s="81"/>
      <c r="L617" s="82"/>
      <c r="M617" s="81"/>
      <c r="N617" s="81"/>
      <c r="O617" s="81"/>
      <c r="P617" s="81"/>
      <c r="R617" s="81"/>
      <c r="S617" s="81"/>
      <c r="T617" s="80"/>
      <c r="U617" s="80"/>
      <c r="V617" s="80"/>
      <c r="W617" s="81"/>
      <c r="X617" s="80"/>
      <c r="Y617" s="80"/>
      <c r="Z617" s="80"/>
      <c r="AA617" s="80"/>
      <c r="AB617" s="80"/>
      <c r="AC617" s="80"/>
      <c r="AD617" s="80"/>
      <c r="AE617" s="80"/>
      <c r="AF617" s="80"/>
      <c r="AG617" s="80"/>
      <c r="AH617" s="80"/>
      <c r="AI617" s="80"/>
      <c r="AJ617" s="80"/>
      <c r="AK617" s="80"/>
      <c r="AL617" s="80"/>
      <c r="AU617" s="80"/>
      <c r="AY617" s="80"/>
      <c r="AZ617" s="80"/>
      <c r="BA617" s="80"/>
      <c r="BB617" s="81"/>
      <c r="BC617" s="81"/>
      <c r="BD617" s="81"/>
      <c r="BE617" s="81"/>
      <c r="BF617" s="81"/>
      <c r="BG617" s="81"/>
      <c r="BH617" s="81"/>
    </row>
    <row r="618" spans="2:60" ht="14" customHeight="1" x14ac:dyDescent="0.3">
      <c r="B618" s="81"/>
      <c r="H618" s="81"/>
      <c r="I618" s="81"/>
      <c r="J618" s="81"/>
      <c r="K618" s="81"/>
      <c r="L618" s="82"/>
      <c r="M618" s="81"/>
      <c r="N618" s="81"/>
      <c r="O618" s="81"/>
      <c r="P618" s="81"/>
      <c r="R618" s="81"/>
      <c r="S618" s="81"/>
      <c r="T618" s="80"/>
      <c r="U618" s="80"/>
      <c r="V618" s="80"/>
      <c r="W618" s="81"/>
      <c r="X618" s="80"/>
      <c r="Y618" s="80"/>
      <c r="Z618" s="80"/>
      <c r="AA618" s="80"/>
      <c r="AB618" s="80"/>
      <c r="AC618" s="80"/>
      <c r="AD618" s="80"/>
      <c r="AE618" s="80"/>
      <c r="AF618" s="80"/>
      <c r="AG618" s="80"/>
      <c r="AH618" s="80"/>
      <c r="AI618" s="80"/>
      <c r="AJ618" s="80"/>
      <c r="AK618" s="80"/>
      <c r="AL618" s="80"/>
      <c r="AU618" s="80"/>
      <c r="AY618" s="80"/>
      <c r="AZ618" s="80"/>
      <c r="BA618" s="80"/>
      <c r="BB618" s="81"/>
      <c r="BC618" s="81"/>
      <c r="BD618" s="81"/>
      <c r="BE618" s="81"/>
      <c r="BF618" s="81"/>
      <c r="BG618" s="81"/>
      <c r="BH618" s="81"/>
    </row>
    <row r="619" spans="2:60" ht="14" customHeight="1" x14ac:dyDescent="0.3">
      <c r="B619" s="81"/>
      <c r="H619" s="81"/>
      <c r="I619" s="81"/>
      <c r="J619" s="81"/>
      <c r="K619" s="81"/>
      <c r="L619" s="82"/>
      <c r="M619" s="81"/>
      <c r="N619" s="81"/>
      <c r="O619" s="81"/>
      <c r="P619" s="81"/>
      <c r="R619" s="81"/>
      <c r="S619" s="81"/>
      <c r="T619" s="80"/>
      <c r="U619" s="80"/>
      <c r="V619" s="80"/>
      <c r="W619" s="81"/>
      <c r="X619" s="80"/>
      <c r="Y619" s="80"/>
      <c r="Z619" s="80"/>
      <c r="AA619" s="80"/>
      <c r="AB619" s="80"/>
      <c r="AC619" s="80"/>
      <c r="AD619" s="80"/>
      <c r="AE619" s="80"/>
      <c r="AF619" s="80"/>
      <c r="AG619" s="80"/>
      <c r="AH619" s="80"/>
      <c r="AI619" s="80"/>
      <c r="AJ619" s="80"/>
      <c r="AK619" s="80"/>
      <c r="AL619" s="80"/>
      <c r="AU619" s="80"/>
      <c r="AY619" s="80"/>
      <c r="AZ619" s="80"/>
      <c r="BA619" s="80"/>
      <c r="BB619" s="81"/>
      <c r="BC619" s="81"/>
      <c r="BD619" s="81"/>
      <c r="BE619" s="81"/>
      <c r="BF619" s="81"/>
      <c r="BG619" s="81"/>
      <c r="BH619" s="81"/>
    </row>
    <row r="620" spans="2:60" ht="14" customHeight="1" x14ac:dyDescent="0.3">
      <c r="B620" s="81"/>
      <c r="H620" s="81"/>
      <c r="I620" s="81"/>
      <c r="J620" s="81"/>
      <c r="K620" s="81"/>
      <c r="L620" s="82"/>
      <c r="M620" s="81"/>
      <c r="N620" s="81"/>
      <c r="O620" s="81"/>
      <c r="P620" s="81"/>
      <c r="R620" s="81"/>
      <c r="S620" s="81"/>
      <c r="T620" s="80"/>
      <c r="U620" s="80"/>
      <c r="V620" s="80"/>
      <c r="W620" s="81"/>
      <c r="X620" s="80"/>
      <c r="Y620" s="80"/>
      <c r="Z620" s="80"/>
      <c r="AA620" s="80"/>
      <c r="AB620" s="80"/>
      <c r="AC620" s="80"/>
      <c r="AD620" s="80"/>
      <c r="AE620" s="80"/>
      <c r="AF620" s="80"/>
      <c r="AG620" s="80"/>
      <c r="AH620" s="80"/>
      <c r="AI620" s="80"/>
      <c r="AJ620" s="80"/>
      <c r="AK620" s="80"/>
      <c r="AL620" s="80"/>
      <c r="AU620" s="80"/>
      <c r="AY620" s="80"/>
      <c r="AZ620" s="80"/>
      <c r="BA620" s="80"/>
      <c r="BB620" s="81"/>
      <c r="BC620" s="81"/>
      <c r="BD620" s="81"/>
      <c r="BE620" s="81"/>
      <c r="BF620" s="81"/>
      <c r="BG620" s="81"/>
      <c r="BH620" s="81"/>
    </row>
    <row r="621" spans="2:60" ht="14" customHeight="1" x14ac:dyDescent="0.3">
      <c r="B621" s="81"/>
      <c r="H621" s="81"/>
      <c r="I621" s="81"/>
      <c r="J621" s="81"/>
      <c r="K621" s="81"/>
      <c r="L621" s="82"/>
      <c r="M621" s="81"/>
      <c r="N621" s="81"/>
      <c r="O621" s="81"/>
      <c r="P621" s="81"/>
      <c r="R621" s="81"/>
      <c r="S621" s="81"/>
      <c r="T621" s="80"/>
      <c r="U621" s="80"/>
      <c r="V621" s="80"/>
      <c r="W621" s="81"/>
      <c r="X621" s="80"/>
      <c r="Y621" s="80"/>
      <c r="Z621" s="80"/>
      <c r="AA621" s="80"/>
      <c r="AB621" s="80"/>
      <c r="AC621" s="80"/>
      <c r="AD621" s="80"/>
      <c r="AE621" s="80"/>
      <c r="AF621" s="80"/>
      <c r="AG621" s="80"/>
      <c r="AH621" s="80"/>
      <c r="AI621" s="80"/>
      <c r="AJ621" s="80"/>
      <c r="AK621" s="80"/>
      <c r="AL621" s="80"/>
      <c r="AU621" s="80"/>
      <c r="AY621" s="80"/>
      <c r="AZ621" s="80"/>
      <c r="BA621" s="80"/>
      <c r="BB621" s="81"/>
      <c r="BC621" s="81"/>
      <c r="BD621" s="81"/>
      <c r="BE621" s="81"/>
      <c r="BF621" s="81"/>
      <c r="BG621" s="81"/>
      <c r="BH621" s="81"/>
    </row>
    <row r="622" spans="2:60" ht="14" customHeight="1" x14ac:dyDescent="0.3">
      <c r="B622" s="81"/>
      <c r="H622" s="81"/>
      <c r="I622" s="81"/>
      <c r="J622" s="81"/>
      <c r="K622" s="81"/>
      <c r="L622" s="82"/>
      <c r="M622" s="81"/>
      <c r="N622" s="81"/>
      <c r="O622" s="81"/>
      <c r="P622" s="81"/>
      <c r="R622" s="81"/>
      <c r="S622" s="81"/>
      <c r="T622" s="80"/>
      <c r="U622" s="80"/>
      <c r="V622" s="80"/>
      <c r="W622" s="81"/>
      <c r="X622" s="80"/>
      <c r="Y622" s="80"/>
      <c r="Z622" s="80"/>
      <c r="AA622" s="80"/>
      <c r="AB622" s="80"/>
      <c r="AC622" s="80"/>
      <c r="AD622" s="80"/>
      <c r="AE622" s="80"/>
      <c r="AF622" s="80"/>
      <c r="AG622" s="80"/>
      <c r="AH622" s="80"/>
      <c r="AI622" s="80"/>
      <c r="AJ622" s="80"/>
      <c r="AK622" s="80"/>
      <c r="AL622" s="80"/>
      <c r="AU622" s="80"/>
      <c r="AY622" s="80"/>
      <c r="AZ622" s="80"/>
      <c r="BA622" s="80"/>
      <c r="BB622" s="81"/>
      <c r="BC622" s="81"/>
      <c r="BD622" s="81"/>
      <c r="BE622" s="81"/>
      <c r="BF622" s="81"/>
      <c r="BG622" s="81"/>
      <c r="BH622" s="81"/>
    </row>
    <row r="623" spans="2:60" ht="14" customHeight="1" x14ac:dyDescent="0.3">
      <c r="B623" s="81"/>
      <c r="H623" s="81"/>
      <c r="I623" s="81"/>
      <c r="J623" s="81"/>
      <c r="K623" s="81"/>
      <c r="L623" s="82"/>
      <c r="M623" s="81"/>
      <c r="N623" s="81"/>
      <c r="O623" s="81"/>
      <c r="P623" s="81"/>
      <c r="R623" s="81"/>
      <c r="S623" s="81"/>
      <c r="T623" s="80"/>
      <c r="U623" s="80"/>
      <c r="V623" s="80"/>
      <c r="W623" s="81"/>
      <c r="X623" s="80"/>
      <c r="Y623" s="80"/>
      <c r="Z623" s="80"/>
      <c r="AA623" s="80"/>
      <c r="AB623" s="80"/>
      <c r="AC623" s="80"/>
      <c r="AD623" s="80"/>
      <c r="AE623" s="80"/>
      <c r="AF623" s="80"/>
      <c r="AG623" s="80"/>
      <c r="AH623" s="80"/>
      <c r="AI623" s="80"/>
      <c r="AJ623" s="80"/>
      <c r="AK623" s="80"/>
      <c r="AL623" s="80"/>
      <c r="AU623" s="80"/>
      <c r="AY623" s="80"/>
      <c r="AZ623" s="80"/>
      <c r="BA623" s="80"/>
      <c r="BB623" s="81"/>
      <c r="BC623" s="81"/>
      <c r="BD623" s="81"/>
      <c r="BE623" s="81"/>
      <c r="BF623" s="81"/>
      <c r="BG623" s="81"/>
      <c r="BH623" s="81"/>
    </row>
    <row r="624" spans="2:60" ht="14" customHeight="1" x14ac:dyDescent="0.3">
      <c r="B624" s="81"/>
      <c r="H624" s="81"/>
      <c r="I624" s="81"/>
      <c r="J624" s="81"/>
      <c r="K624" s="81"/>
      <c r="L624" s="82"/>
      <c r="M624" s="81"/>
      <c r="N624" s="81"/>
      <c r="O624" s="81"/>
      <c r="P624" s="81"/>
      <c r="R624" s="81"/>
      <c r="S624" s="81"/>
      <c r="T624" s="80"/>
      <c r="U624" s="80"/>
      <c r="V624" s="80"/>
      <c r="W624" s="81"/>
      <c r="X624" s="80"/>
      <c r="Y624" s="80"/>
      <c r="Z624" s="80"/>
      <c r="AA624" s="80"/>
      <c r="AB624" s="80"/>
      <c r="AC624" s="80"/>
      <c r="AD624" s="80"/>
      <c r="AE624" s="80"/>
      <c r="AF624" s="80"/>
      <c r="AG624" s="80"/>
      <c r="AH624" s="80"/>
      <c r="AI624" s="80"/>
      <c r="AJ624" s="80"/>
      <c r="AK624" s="80"/>
      <c r="AL624" s="80"/>
      <c r="AU624" s="80"/>
      <c r="AY624" s="80"/>
      <c r="AZ624" s="80"/>
      <c r="BA624" s="80"/>
      <c r="BB624" s="81"/>
      <c r="BC624" s="81"/>
      <c r="BD624" s="81"/>
      <c r="BE624" s="81"/>
      <c r="BF624" s="81"/>
      <c r="BG624" s="81"/>
      <c r="BH624" s="81"/>
    </row>
    <row r="625" spans="2:60" ht="14" customHeight="1" x14ac:dyDescent="0.3">
      <c r="B625" s="81"/>
      <c r="H625" s="81"/>
      <c r="I625" s="81"/>
      <c r="J625" s="81"/>
      <c r="K625" s="81"/>
      <c r="L625" s="82"/>
      <c r="M625" s="81"/>
      <c r="N625" s="81"/>
      <c r="O625" s="81"/>
      <c r="P625" s="81"/>
      <c r="R625" s="81"/>
      <c r="S625" s="81"/>
      <c r="T625" s="80"/>
      <c r="U625" s="80"/>
      <c r="V625" s="80"/>
      <c r="W625" s="81"/>
      <c r="X625" s="80"/>
      <c r="Y625" s="80"/>
      <c r="Z625" s="80"/>
      <c r="AA625" s="80"/>
      <c r="AB625" s="80"/>
      <c r="AC625" s="80"/>
      <c r="AD625" s="80"/>
      <c r="AE625" s="80"/>
      <c r="AF625" s="80"/>
      <c r="AG625" s="80"/>
      <c r="AH625" s="80"/>
      <c r="AI625" s="80"/>
      <c r="AJ625" s="80"/>
      <c r="AK625" s="80"/>
      <c r="AL625" s="80"/>
      <c r="AU625" s="80"/>
      <c r="AY625" s="80"/>
      <c r="AZ625" s="80"/>
      <c r="BA625" s="80"/>
      <c r="BB625" s="81"/>
      <c r="BC625" s="81"/>
      <c r="BD625" s="81"/>
      <c r="BE625" s="81"/>
      <c r="BF625" s="81"/>
      <c r="BG625" s="81"/>
      <c r="BH625" s="81"/>
    </row>
    <row r="626" spans="2:60" ht="14" customHeight="1" x14ac:dyDescent="0.3">
      <c r="B626" s="81"/>
      <c r="H626" s="81"/>
      <c r="I626" s="81"/>
      <c r="J626" s="81"/>
      <c r="K626" s="81"/>
      <c r="L626" s="82"/>
      <c r="M626" s="81"/>
      <c r="N626" s="81"/>
      <c r="O626" s="81"/>
      <c r="P626" s="81"/>
      <c r="R626" s="81"/>
      <c r="S626" s="81"/>
      <c r="T626" s="80"/>
      <c r="U626" s="80"/>
      <c r="V626" s="80"/>
      <c r="W626" s="81"/>
      <c r="X626" s="80"/>
      <c r="Y626" s="80"/>
      <c r="Z626" s="80"/>
      <c r="AA626" s="80"/>
      <c r="AB626" s="80"/>
      <c r="AC626" s="80"/>
      <c r="AD626" s="80"/>
      <c r="AE626" s="80"/>
      <c r="AF626" s="80"/>
      <c r="AG626" s="80"/>
      <c r="AH626" s="80"/>
      <c r="AI626" s="80"/>
      <c r="AJ626" s="80"/>
      <c r="AK626" s="80"/>
      <c r="AL626" s="80"/>
      <c r="AU626" s="80"/>
      <c r="AY626" s="80"/>
      <c r="AZ626" s="80"/>
      <c r="BA626" s="80"/>
      <c r="BB626" s="81"/>
      <c r="BC626" s="81"/>
      <c r="BD626" s="81"/>
      <c r="BE626" s="81"/>
      <c r="BF626" s="81"/>
      <c r="BG626" s="81"/>
      <c r="BH626" s="81"/>
    </row>
    <row r="627" spans="2:60" ht="14" customHeight="1" x14ac:dyDescent="0.3">
      <c r="B627" s="81"/>
      <c r="H627" s="81"/>
      <c r="I627" s="81"/>
      <c r="J627" s="81"/>
      <c r="K627" s="81"/>
      <c r="L627" s="82"/>
      <c r="M627" s="81"/>
      <c r="N627" s="81"/>
      <c r="O627" s="81"/>
      <c r="P627" s="81"/>
      <c r="R627" s="81"/>
      <c r="S627" s="81"/>
      <c r="T627" s="80"/>
      <c r="U627" s="80"/>
      <c r="V627" s="80"/>
      <c r="W627" s="81"/>
      <c r="X627" s="80"/>
      <c r="Y627" s="80"/>
      <c r="Z627" s="80"/>
      <c r="AA627" s="80"/>
      <c r="AB627" s="80"/>
      <c r="AC627" s="80"/>
      <c r="AD627" s="80"/>
      <c r="AE627" s="80"/>
      <c r="AF627" s="80"/>
      <c r="AG627" s="80"/>
      <c r="AH627" s="80"/>
      <c r="AI627" s="80"/>
      <c r="AJ627" s="80"/>
      <c r="AK627" s="80"/>
      <c r="AL627" s="80"/>
      <c r="AU627" s="80"/>
      <c r="AY627" s="80"/>
      <c r="AZ627" s="80"/>
      <c r="BA627" s="80"/>
      <c r="BB627" s="81"/>
      <c r="BC627" s="81"/>
      <c r="BD627" s="81"/>
      <c r="BE627" s="81"/>
      <c r="BF627" s="81"/>
      <c r="BG627" s="81"/>
      <c r="BH627" s="81"/>
    </row>
    <row r="628" spans="2:60" ht="14" customHeight="1" x14ac:dyDescent="0.3">
      <c r="B628" s="81"/>
      <c r="H628" s="81"/>
      <c r="I628" s="81"/>
      <c r="J628" s="81"/>
      <c r="K628" s="81"/>
      <c r="L628" s="82"/>
      <c r="M628" s="81"/>
      <c r="N628" s="81"/>
      <c r="O628" s="81"/>
      <c r="P628" s="81"/>
      <c r="R628" s="81"/>
      <c r="S628" s="81"/>
      <c r="T628" s="80"/>
      <c r="U628" s="80"/>
      <c r="V628" s="80"/>
      <c r="W628" s="81"/>
      <c r="X628" s="80"/>
      <c r="Y628" s="80"/>
      <c r="Z628" s="80"/>
      <c r="AA628" s="80"/>
      <c r="AB628" s="80"/>
      <c r="AC628" s="80"/>
      <c r="AD628" s="80"/>
      <c r="AE628" s="80"/>
      <c r="AF628" s="80"/>
      <c r="AG628" s="80"/>
      <c r="AH628" s="80"/>
      <c r="AI628" s="80"/>
      <c r="AJ628" s="80"/>
      <c r="AK628" s="80"/>
      <c r="AL628" s="80"/>
      <c r="AU628" s="80"/>
      <c r="AY628" s="80"/>
      <c r="AZ628" s="80"/>
      <c r="BA628" s="80"/>
      <c r="BB628" s="81"/>
      <c r="BC628" s="81"/>
      <c r="BD628" s="81"/>
      <c r="BE628" s="81"/>
      <c r="BF628" s="81"/>
      <c r="BG628" s="81"/>
      <c r="BH628" s="81"/>
    </row>
    <row r="629" spans="2:60" ht="14" customHeight="1" x14ac:dyDescent="0.3">
      <c r="B629" s="81"/>
      <c r="H629" s="81"/>
      <c r="I629" s="81"/>
      <c r="J629" s="81"/>
      <c r="K629" s="81"/>
      <c r="L629" s="82"/>
      <c r="M629" s="81"/>
      <c r="N629" s="81"/>
      <c r="O629" s="81"/>
      <c r="P629" s="81"/>
      <c r="R629" s="81"/>
      <c r="S629" s="81"/>
      <c r="T629" s="80"/>
      <c r="U629" s="80"/>
      <c r="V629" s="80"/>
      <c r="W629" s="81"/>
      <c r="X629" s="80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U629" s="80"/>
      <c r="AY629" s="80"/>
      <c r="AZ629" s="80"/>
      <c r="BA629" s="80"/>
      <c r="BB629" s="81"/>
      <c r="BC629" s="81"/>
      <c r="BD629" s="81"/>
      <c r="BE629" s="81"/>
      <c r="BF629" s="81"/>
      <c r="BG629" s="81"/>
      <c r="BH629" s="81"/>
    </row>
    <row r="630" spans="2:60" ht="14" customHeight="1" x14ac:dyDescent="0.3">
      <c r="B630" s="81"/>
      <c r="H630" s="81"/>
      <c r="I630" s="81"/>
      <c r="J630" s="81"/>
      <c r="K630" s="81"/>
      <c r="L630" s="82"/>
      <c r="M630" s="81"/>
      <c r="N630" s="81"/>
      <c r="O630" s="81"/>
      <c r="P630" s="81"/>
      <c r="R630" s="81"/>
      <c r="S630" s="81"/>
      <c r="T630" s="80"/>
      <c r="U630" s="80"/>
      <c r="V630" s="80"/>
      <c r="W630" s="81"/>
      <c r="X630" s="80"/>
      <c r="Y630" s="80"/>
      <c r="Z630" s="80"/>
      <c r="AA630" s="80"/>
      <c r="AB630" s="80"/>
      <c r="AC630" s="80"/>
      <c r="AD630" s="80"/>
      <c r="AE630" s="80"/>
      <c r="AF630" s="80"/>
      <c r="AG630" s="80"/>
      <c r="AH630" s="80"/>
      <c r="AI630" s="80"/>
      <c r="AJ630" s="80"/>
      <c r="AK630" s="80"/>
      <c r="AL630" s="80"/>
      <c r="AU630" s="80"/>
      <c r="AY630" s="80"/>
      <c r="AZ630" s="80"/>
      <c r="BA630" s="80"/>
      <c r="BB630" s="81"/>
      <c r="BC630" s="81"/>
      <c r="BD630" s="81"/>
      <c r="BE630" s="81"/>
      <c r="BF630" s="81"/>
      <c r="BG630" s="81"/>
      <c r="BH630" s="81"/>
    </row>
    <row r="631" spans="2:60" ht="14" customHeight="1" x14ac:dyDescent="0.3">
      <c r="B631" s="81"/>
      <c r="H631" s="81"/>
      <c r="I631" s="81"/>
      <c r="J631" s="81"/>
      <c r="K631" s="81"/>
      <c r="L631" s="82"/>
      <c r="M631" s="81"/>
      <c r="N631" s="81"/>
      <c r="O631" s="81"/>
      <c r="P631" s="81"/>
      <c r="R631" s="81"/>
      <c r="S631" s="81"/>
      <c r="T631" s="80"/>
      <c r="U631" s="80"/>
      <c r="V631" s="80"/>
      <c r="W631" s="81"/>
      <c r="X631" s="80"/>
      <c r="Y631" s="80"/>
      <c r="Z631" s="80"/>
      <c r="AA631" s="80"/>
      <c r="AB631" s="80"/>
      <c r="AC631" s="80"/>
      <c r="AD631" s="80"/>
      <c r="AE631" s="80"/>
      <c r="AF631" s="80"/>
      <c r="AG631" s="80"/>
      <c r="AH631" s="80"/>
      <c r="AI631" s="80"/>
      <c r="AJ631" s="80"/>
      <c r="AK631" s="80"/>
      <c r="AL631" s="80"/>
      <c r="AU631" s="80"/>
      <c r="AY631" s="80"/>
      <c r="AZ631" s="80"/>
      <c r="BA631" s="80"/>
      <c r="BB631" s="81"/>
      <c r="BC631" s="81"/>
      <c r="BD631" s="81"/>
      <c r="BE631" s="81"/>
      <c r="BF631" s="81"/>
      <c r="BG631" s="81"/>
      <c r="BH631" s="81"/>
    </row>
    <row r="632" spans="2:60" ht="14" customHeight="1" x14ac:dyDescent="0.3">
      <c r="B632" s="81"/>
      <c r="H632" s="81"/>
      <c r="I632" s="81"/>
      <c r="J632" s="81"/>
      <c r="K632" s="81"/>
      <c r="L632" s="82"/>
      <c r="M632" s="81"/>
      <c r="N632" s="81"/>
      <c r="O632" s="81"/>
      <c r="P632" s="81"/>
      <c r="R632" s="81"/>
      <c r="S632" s="81"/>
      <c r="T632" s="80"/>
      <c r="U632" s="80"/>
      <c r="V632" s="80"/>
      <c r="W632" s="81"/>
      <c r="X632" s="80"/>
      <c r="Y632" s="80"/>
      <c r="Z632" s="80"/>
      <c r="AA632" s="80"/>
      <c r="AB632" s="80"/>
      <c r="AC632" s="80"/>
      <c r="AD632" s="80"/>
      <c r="AE632" s="80"/>
      <c r="AF632" s="80"/>
      <c r="AG632" s="80"/>
      <c r="AH632" s="80"/>
      <c r="AI632" s="80"/>
      <c r="AJ632" s="80"/>
      <c r="AK632" s="80"/>
      <c r="AL632" s="80"/>
      <c r="AU632" s="80"/>
      <c r="AY632" s="80"/>
      <c r="AZ632" s="80"/>
      <c r="BA632" s="80"/>
      <c r="BB632" s="81"/>
      <c r="BC632" s="81"/>
      <c r="BD632" s="81"/>
      <c r="BE632" s="81"/>
      <c r="BF632" s="81"/>
      <c r="BG632" s="81"/>
      <c r="BH632" s="81"/>
    </row>
    <row r="633" spans="2:60" ht="14" customHeight="1" x14ac:dyDescent="0.3">
      <c r="B633" s="81"/>
      <c r="H633" s="81"/>
      <c r="I633" s="81"/>
      <c r="J633" s="81"/>
      <c r="K633" s="81"/>
      <c r="L633" s="82"/>
      <c r="M633" s="81"/>
      <c r="N633" s="81"/>
      <c r="O633" s="81"/>
      <c r="P633" s="81"/>
      <c r="R633" s="81"/>
      <c r="S633" s="81"/>
      <c r="T633" s="80"/>
      <c r="U633" s="80"/>
      <c r="V633" s="80"/>
      <c r="W633" s="81"/>
      <c r="X633" s="80"/>
      <c r="Y633" s="80"/>
      <c r="Z633" s="80"/>
      <c r="AA633" s="80"/>
      <c r="AB633" s="80"/>
      <c r="AC633" s="80"/>
      <c r="AD633" s="80"/>
      <c r="AE633" s="80"/>
      <c r="AF633" s="80"/>
      <c r="AG633" s="80"/>
      <c r="AH633" s="80"/>
      <c r="AI633" s="80"/>
      <c r="AJ633" s="80"/>
      <c r="AK633" s="80"/>
      <c r="AL633" s="80"/>
      <c r="AU633" s="80"/>
      <c r="AY633" s="80"/>
      <c r="AZ633" s="80"/>
      <c r="BA633" s="80"/>
      <c r="BB633" s="81"/>
      <c r="BC633" s="81"/>
      <c r="BD633" s="81"/>
      <c r="BE633" s="81"/>
      <c r="BF633" s="81"/>
      <c r="BG633" s="81"/>
      <c r="BH633" s="81"/>
    </row>
    <row r="634" spans="2:60" ht="14" customHeight="1" x14ac:dyDescent="0.3">
      <c r="B634" s="81"/>
      <c r="H634" s="81"/>
      <c r="I634" s="81"/>
      <c r="J634" s="81"/>
      <c r="K634" s="81"/>
      <c r="L634" s="82"/>
      <c r="M634" s="81"/>
      <c r="N634" s="81"/>
      <c r="O634" s="81"/>
      <c r="P634" s="81"/>
      <c r="R634" s="81"/>
      <c r="S634" s="81"/>
      <c r="T634" s="80"/>
      <c r="U634" s="80"/>
      <c r="V634" s="80"/>
      <c r="W634" s="81"/>
      <c r="X634" s="80"/>
      <c r="Y634" s="80"/>
      <c r="Z634" s="80"/>
      <c r="AA634" s="80"/>
      <c r="AB634" s="80"/>
      <c r="AC634" s="80"/>
      <c r="AD634" s="80"/>
      <c r="AE634" s="80"/>
      <c r="AF634" s="80"/>
      <c r="AG634" s="80"/>
      <c r="AH634" s="80"/>
      <c r="AI634" s="80"/>
      <c r="AJ634" s="80"/>
      <c r="AK634" s="80"/>
      <c r="AL634" s="80"/>
      <c r="AU634" s="80"/>
      <c r="AY634" s="80"/>
      <c r="AZ634" s="80"/>
      <c r="BA634" s="80"/>
      <c r="BB634" s="81"/>
      <c r="BC634" s="81"/>
      <c r="BD634" s="81"/>
      <c r="BE634" s="81"/>
      <c r="BF634" s="81"/>
      <c r="BG634" s="81"/>
      <c r="BH634" s="81"/>
    </row>
    <row r="635" spans="2:60" ht="14" customHeight="1" x14ac:dyDescent="0.3">
      <c r="B635" s="81"/>
      <c r="H635" s="81"/>
      <c r="I635" s="81"/>
      <c r="J635" s="81"/>
      <c r="K635" s="81"/>
      <c r="L635" s="82"/>
      <c r="M635" s="81"/>
      <c r="N635" s="81"/>
      <c r="O635" s="81"/>
      <c r="P635" s="81"/>
      <c r="R635" s="81"/>
      <c r="S635" s="81"/>
      <c r="T635" s="80"/>
      <c r="U635" s="80"/>
      <c r="V635" s="80"/>
      <c r="W635" s="81"/>
      <c r="X635" s="80"/>
      <c r="Y635" s="80"/>
      <c r="Z635" s="80"/>
      <c r="AA635" s="80"/>
      <c r="AB635" s="80"/>
      <c r="AC635" s="80"/>
      <c r="AD635" s="80"/>
      <c r="AE635" s="80"/>
      <c r="AF635" s="80"/>
      <c r="AG635" s="80"/>
      <c r="AH635" s="80"/>
      <c r="AI635" s="80"/>
      <c r="AJ635" s="80"/>
      <c r="AK635" s="80"/>
      <c r="AL635" s="80"/>
      <c r="AU635" s="80"/>
      <c r="AY635" s="80"/>
      <c r="AZ635" s="80"/>
      <c r="BA635" s="80"/>
      <c r="BB635" s="81"/>
      <c r="BC635" s="81"/>
      <c r="BD635" s="81"/>
      <c r="BE635" s="81"/>
      <c r="BF635" s="81"/>
      <c r="BG635" s="81"/>
      <c r="BH635" s="81"/>
    </row>
    <row r="636" spans="2:60" ht="14" customHeight="1" x14ac:dyDescent="0.3">
      <c r="B636" s="81"/>
      <c r="H636" s="81"/>
      <c r="I636" s="81"/>
      <c r="J636" s="81"/>
      <c r="K636" s="81"/>
      <c r="L636" s="82"/>
      <c r="M636" s="81"/>
      <c r="N636" s="81"/>
      <c r="O636" s="81"/>
      <c r="P636" s="81"/>
      <c r="R636" s="81"/>
      <c r="S636" s="81"/>
      <c r="T636" s="80"/>
      <c r="U636" s="80"/>
      <c r="V636" s="80"/>
      <c r="W636" s="81"/>
      <c r="X636" s="80"/>
      <c r="Y636" s="80"/>
      <c r="Z636" s="80"/>
      <c r="AA636" s="80"/>
      <c r="AB636" s="80"/>
      <c r="AC636" s="80"/>
      <c r="AD636" s="80"/>
      <c r="AE636" s="80"/>
      <c r="AF636" s="80"/>
      <c r="AG636" s="80"/>
      <c r="AH636" s="80"/>
      <c r="AI636" s="80"/>
      <c r="AJ636" s="80"/>
      <c r="AK636" s="80"/>
      <c r="AL636" s="80"/>
      <c r="AU636" s="80"/>
      <c r="AY636" s="80"/>
      <c r="AZ636" s="80"/>
      <c r="BA636" s="80"/>
      <c r="BB636" s="81"/>
      <c r="BC636" s="81"/>
      <c r="BD636" s="81"/>
      <c r="BE636" s="81"/>
      <c r="BF636" s="81"/>
      <c r="BG636" s="81"/>
      <c r="BH636" s="81"/>
    </row>
    <row r="637" spans="2:60" ht="14" customHeight="1" x14ac:dyDescent="0.3">
      <c r="B637" s="81"/>
      <c r="H637" s="81"/>
      <c r="I637" s="81"/>
      <c r="J637" s="81"/>
      <c r="K637" s="81"/>
      <c r="L637" s="82"/>
      <c r="M637" s="81"/>
      <c r="N637" s="81"/>
      <c r="O637" s="81"/>
      <c r="P637" s="81"/>
      <c r="R637" s="81"/>
      <c r="S637" s="81"/>
      <c r="T637" s="80"/>
      <c r="U637" s="80"/>
      <c r="V637" s="80"/>
      <c r="W637" s="81"/>
      <c r="X637" s="80"/>
      <c r="Y637" s="80"/>
      <c r="Z637" s="80"/>
      <c r="AA637" s="80"/>
      <c r="AB637" s="80"/>
      <c r="AC637" s="80"/>
      <c r="AD637" s="80"/>
      <c r="AE637" s="80"/>
      <c r="AF637" s="80"/>
      <c r="AG637" s="80"/>
      <c r="AH637" s="80"/>
      <c r="AI637" s="80"/>
      <c r="AJ637" s="80"/>
      <c r="AK637" s="80"/>
      <c r="AL637" s="80"/>
      <c r="AU637" s="80"/>
      <c r="AY637" s="80"/>
      <c r="AZ637" s="80"/>
      <c r="BA637" s="80"/>
      <c r="BB637" s="81"/>
      <c r="BC637" s="81"/>
      <c r="BD637" s="81"/>
      <c r="BE637" s="81"/>
      <c r="BF637" s="81"/>
      <c r="BG637" s="81"/>
      <c r="BH637" s="81"/>
    </row>
    <row r="638" spans="2:60" ht="14" customHeight="1" x14ac:dyDescent="0.3">
      <c r="B638" s="81"/>
      <c r="H638" s="81"/>
      <c r="I638" s="81"/>
      <c r="J638" s="81"/>
      <c r="K638" s="81"/>
      <c r="L638" s="82"/>
      <c r="M638" s="81"/>
      <c r="N638" s="81"/>
      <c r="O638" s="81"/>
      <c r="P638" s="81"/>
      <c r="R638" s="81"/>
      <c r="S638" s="81"/>
      <c r="T638" s="80"/>
      <c r="U638" s="80"/>
      <c r="V638" s="80"/>
      <c r="W638" s="81"/>
      <c r="X638" s="80"/>
      <c r="Y638" s="80"/>
      <c r="Z638" s="80"/>
      <c r="AA638" s="80"/>
      <c r="AB638" s="80"/>
      <c r="AC638" s="80"/>
      <c r="AD638" s="80"/>
      <c r="AE638" s="80"/>
      <c r="AF638" s="80"/>
      <c r="AG638" s="80"/>
      <c r="AH638" s="80"/>
      <c r="AI638" s="80"/>
      <c r="AJ638" s="80"/>
      <c r="AK638" s="80"/>
      <c r="AL638" s="80"/>
      <c r="AU638" s="80"/>
      <c r="AY638" s="80"/>
      <c r="AZ638" s="80"/>
      <c r="BA638" s="80"/>
      <c r="BB638" s="81"/>
      <c r="BC638" s="81"/>
      <c r="BD638" s="81"/>
      <c r="BE638" s="81"/>
      <c r="BF638" s="81"/>
      <c r="BG638" s="81"/>
      <c r="BH638" s="81"/>
    </row>
    <row r="639" spans="2:60" ht="14" customHeight="1" x14ac:dyDescent="0.3">
      <c r="B639" s="81"/>
      <c r="H639" s="81"/>
      <c r="I639" s="81"/>
      <c r="J639" s="81"/>
      <c r="K639" s="81"/>
      <c r="L639" s="82"/>
      <c r="M639" s="81"/>
      <c r="N639" s="81"/>
      <c r="O639" s="81"/>
      <c r="P639" s="81"/>
      <c r="R639" s="81"/>
      <c r="S639" s="81"/>
      <c r="T639" s="80"/>
      <c r="U639" s="80"/>
      <c r="V639" s="80"/>
      <c r="W639" s="81"/>
      <c r="X639" s="80"/>
      <c r="Y639" s="80"/>
      <c r="Z639" s="80"/>
      <c r="AA639" s="80"/>
      <c r="AB639" s="80"/>
      <c r="AC639" s="80"/>
      <c r="AD639" s="80"/>
      <c r="AE639" s="80"/>
      <c r="AF639" s="80"/>
      <c r="AG639" s="80"/>
      <c r="AH639" s="80"/>
      <c r="AI639" s="80"/>
      <c r="AJ639" s="80"/>
      <c r="AK639" s="80"/>
      <c r="AL639" s="80"/>
      <c r="AU639" s="80"/>
      <c r="AY639" s="80"/>
      <c r="AZ639" s="80"/>
      <c r="BA639" s="80"/>
      <c r="BB639" s="81"/>
      <c r="BC639" s="81"/>
      <c r="BD639" s="81"/>
      <c r="BE639" s="81"/>
      <c r="BF639" s="81"/>
      <c r="BG639" s="81"/>
      <c r="BH639" s="81"/>
    </row>
    <row r="640" spans="2:60" ht="14" customHeight="1" x14ac:dyDescent="0.3">
      <c r="B640" s="81"/>
      <c r="H640" s="81"/>
      <c r="I640" s="81"/>
      <c r="J640" s="81"/>
      <c r="K640" s="81"/>
      <c r="L640" s="82"/>
      <c r="M640" s="81"/>
      <c r="N640" s="81"/>
      <c r="O640" s="81"/>
      <c r="P640" s="81"/>
      <c r="R640" s="81"/>
      <c r="S640" s="81"/>
      <c r="T640" s="80"/>
      <c r="U640" s="80"/>
      <c r="V640" s="80"/>
      <c r="W640" s="81"/>
      <c r="X640" s="80"/>
      <c r="Y640" s="80"/>
      <c r="Z640" s="80"/>
      <c r="AA640" s="80"/>
      <c r="AB640" s="80"/>
      <c r="AC640" s="80"/>
      <c r="AD640" s="80"/>
      <c r="AE640" s="80"/>
      <c r="AF640" s="80"/>
      <c r="AG640" s="80"/>
      <c r="AH640" s="80"/>
      <c r="AI640" s="80"/>
      <c r="AJ640" s="80"/>
      <c r="AK640" s="80"/>
      <c r="AL640" s="80"/>
      <c r="AU640" s="80"/>
      <c r="AY640" s="80"/>
      <c r="AZ640" s="80"/>
      <c r="BA640" s="80"/>
      <c r="BB640" s="81"/>
      <c r="BC640" s="81"/>
      <c r="BD640" s="81"/>
      <c r="BE640" s="81"/>
      <c r="BF640" s="81"/>
      <c r="BG640" s="81"/>
      <c r="BH640" s="81"/>
    </row>
    <row r="641" spans="2:60" ht="14" customHeight="1" x14ac:dyDescent="0.3">
      <c r="B641" s="81"/>
      <c r="H641" s="81"/>
      <c r="I641" s="81"/>
      <c r="J641" s="81"/>
      <c r="K641" s="81"/>
      <c r="L641" s="82"/>
      <c r="M641" s="81"/>
      <c r="N641" s="81"/>
      <c r="O641" s="81"/>
      <c r="P641" s="81"/>
      <c r="R641" s="81"/>
      <c r="S641" s="81"/>
      <c r="T641" s="80"/>
      <c r="U641" s="80"/>
      <c r="V641" s="80"/>
      <c r="W641" s="81"/>
      <c r="X641" s="80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U641" s="80"/>
      <c r="AY641" s="80"/>
      <c r="AZ641" s="80"/>
      <c r="BA641" s="80"/>
      <c r="BB641" s="81"/>
      <c r="BC641" s="81"/>
      <c r="BD641" s="81"/>
      <c r="BE641" s="81"/>
      <c r="BF641" s="81"/>
      <c r="BG641" s="81"/>
      <c r="BH641" s="81"/>
    </row>
    <row r="642" spans="2:60" ht="14" customHeight="1" x14ac:dyDescent="0.3">
      <c r="B642" s="81"/>
      <c r="H642" s="81"/>
      <c r="I642" s="81"/>
      <c r="J642" s="81"/>
      <c r="K642" s="81"/>
      <c r="L642" s="82"/>
      <c r="M642" s="81"/>
      <c r="N642" s="81"/>
      <c r="O642" s="81"/>
      <c r="P642" s="81"/>
      <c r="R642" s="81"/>
      <c r="S642" s="81"/>
      <c r="T642" s="80"/>
      <c r="U642" s="80"/>
      <c r="V642" s="80"/>
      <c r="W642" s="81"/>
      <c r="X642" s="80"/>
      <c r="Y642" s="80"/>
      <c r="Z642" s="80"/>
      <c r="AA642" s="80"/>
      <c r="AB642" s="80"/>
      <c r="AC642" s="80"/>
      <c r="AD642" s="80"/>
      <c r="AE642" s="80"/>
      <c r="AF642" s="80"/>
      <c r="AG642" s="80"/>
      <c r="AH642" s="80"/>
      <c r="AI642" s="80"/>
      <c r="AJ642" s="80"/>
      <c r="AK642" s="80"/>
      <c r="AL642" s="80"/>
      <c r="AU642" s="80"/>
      <c r="AY642" s="80"/>
      <c r="AZ642" s="80"/>
      <c r="BA642" s="80"/>
      <c r="BB642" s="81"/>
      <c r="BC642" s="81"/>
      <c r="BD642" s="81"/>
      <c r="BE642" s="81"/>
      <c r="BF642" s="81"/>
      <c r="BG642" s="81"/>
      <c r="BH642" s="81"/>
    </row>
    <row r="643" spans="2:60" ht="14" customHeight="1" x14ac:dyDescent="0.3">
      <c r="B643" s="81"/>
      <c r="H643" s="81"/>
      <c r="I643" s="81"/>
      <c r="J643" s="81"/>
      <c r="K643" s="81"/>
      <c r="L643" s="82"/>
      <c r="M643" s="81"/>
      <c r="N643" s="81"/>
      <c r="O643" s="81"/>
      <c r="P643" s="81"/>
      <c r="R643" s="81"/>
      <c r="S643" s="81"/>
      <c r="T643" s="80"/>
      <c r="U643" s="80"/>
      <c r="V643" s="80"/>
      <c r="W643" s="81"/>
      <c r="X643" s="80"/>
      <c r="Y643" s="80"/>
      <c r="Z643" s="80"/>
      <c r="AA643" s="80"/>
      <c r="AB643" s="80"/>
      <c r="AC643" s="80"/>
      <c r="AD643" s="80"/>
      <c r="AE643" s="80"/>
      <c r="AF643" s="80"/>
      <c r="AG643" s="80"/>
      <c r="AH643" s="80"/>
      <c r="AI643" s="80"/>
      <c r="AJ643" s="80"/>
      <c r="AK643" s="80"/>
      <c r="AL643" s="80"/>
      <c r="AU643" s="80"/>
      <c r="AY643" s="80"/>
      <c r="AZ643" s="80"/>
      <c r="BA643" s="80"/>
      <c r="BB643" s="81"/>
      <c r="BC643" s="81"/>
      <c r="BD643" s="81"/>
      <c r="BE643" s="81"/>
      <c r="BF643" s="81"/>
      <c r="BG643" s="81"/>
      <c r="BH643" s="81"/>
    </row>
    <row r="644" spans="2:60" ht="14" customHeight="1" x14ac:dyDescent="0.3">
      <c r="B644" s="81"/>
      <c r="H644" s="81"/>
      <c r="I644" s="81"/>
      <c r="J644" s="81"/>
      <c r="K644" s="81"/>
      <c r="L644" s="82"/>
      <c r="M644" s="81"/>
      <c r="N644" s="81"/>
      <c r="O644" s="81"/>
      <c r="P644" s="81"/>
      <c r="R644" s="81"/>
      <c r="S644" s="81"/>
      <c r="T644" s="80"/>
      <c r="U644" s="80"/>
      <c r="V644" s="80"/>
      <c r="W644" s="81"/>
      <c r="X644" s="80"/>
      <c r="Y644" s="80"/>
      <c r="Z644" s="80"/>
      <c r="AA644" s="80"/>
      <c r="AB644" s="80"/>
      <c r="AC644" s="80"/>
      <c r="AD644" s="80"/>
      <c r="AE644" s="80"/>
      <c r="AF644" s="80"/>
      <c r="AG644" s="80"/>
      <c r="AH644" s="80"/>
      <c r="AI644" s="80"/>
      <c r="AJ644" s="80"/>
      <c r="AK644" s="80"/>
      <c r="AL644" s="80"/>
      <c r="AU644" s="80"/>
      <c r="AY644" s="80"/>
      <c r="AZ644" s="80"/>
      <c r="BA644" s="80"/>
      <c r="BB644" s="81"/>
      <c r="BC644" s="81"/>
      <c r="BD644" s="81"/>
      <c r="BE644" s="81"/>
      <c r="BF644" s="81"/>
      <c r="BG644" s="81"/>
      <c r="BH644" s="81"/>
    </row>
    <row r="645" spans="2:60" ht="14" customHeight="1" x14ac:dyDescent="0.3">
      <c r="B645" s="81"/>
      <c r="H645" s="81"/>
      <c r="I645" s="81"/>
      <c r="J645" s="81"/>
      <c r="K645" s="81"/>
      <c r="L645" s="82"/>
      <c r="M645" s="81"/>
      <c r="N645" s="81"/>
      <c r="O645" s="81"/>
      <c r="P645" s="81"/>
      <c r="R645" s="81"/>
      <c r="S645" s="81"/>
      <c r="T645" s="80"/>
      <c r="U645" s="80"/>
      <c r="V645" s="80"/>
      <c r="W645" s="81"/>
      <c r="X645" s="80"/>
      <c r="Y645" s="80"/>
      <c r="Z645" s="80"/>
      <c r="AA645" s="80"/>
      <c r="AB645" s="80"/>
      <c r="AC645" s="80"/>
      <c r="AD645" s="80"/>
      <c r="AE645" s="80"/>
      <c r="AF645" s="80"/>
      <c r="AG645" s="80"/>
      <c r="AH645" s="80"/>
      <c r="AI645" s="80"/>
      <c r="AJ645" s="80"/>
      <c r="AK645" s="80"/>
      <c r="AL645" s="80"/>
      <c r="AU645" s="80"/>
      <c r="AY645" s="80"/>
      <c r="AZ645" s="80"/>
      <c r="BA645" s="80"/>
      <c r="BB645" s="81"/>
      <c r="BC645" s="81"/>
      <c r="BD645" s="81"/>
      <c r="BE645" s="81"/>
      <c r="BF645" s="81"/>
      <c r="BG645" s="81"/>
      <c r="BH645" s="81"/>
    </row>
    <row r="646" spans="2:60" ht="14" customHeight="1" x14ac:dyDescent="0.3">
      <c r="B646" s="81"/>
      <c r="H646" s="81"/>
      <c r="I646" s="81"/>
      <c r="J646" s="81"/>
      <c r="K646" s="81"/>
      <c r="L646" s="82"/>
      <c r="M646" s="81"/>
      <c r="N646" s="81"/>
      <c r="O646" s="81"/>
      <c r="P646" s="81"/>
      <c r="R646" s="81"/>
      <c r="S646" s="81"/>
      <c r="T646" s="80"/>
      <c r="U646" s="80"/>
      <c r="V646" s="80"/>
      <c r="W646" s="81"/>
      <c r="X646" s="80"/>
      <c r="Y646" s="80"/>
      <c r="Z646" s="80"/>
      <c r="AA646" s="80"/>
      <c r="AB646" s="80"/>
      <c r="AC646" s="80"/>
      <c r="AD646" s="80"/>
      <c r="AE646" s="80"/>
      <c r="AF646" s="80"/>
      <c r="AG646" s="80"/>
      <c r="AH646" s="80"/>
      <c r="AI646" s="80"/>
      <c r="AJ646" s="80"/>
      <c r="AK646" s="80"/>
      <c r="AL646" s="80"/>
      <c r="AU646" s="80"/>
      <c r="AY646" s="80"/>
      <c r="AZ646" s="80"/>
      <c r="BA646" s="80"/>
      <c r="BB646" s="81"/>
      <c r="BC646" s="81"/>
      <c r="BD646" s="81"/>
      <c r="BE646" s="81"/>
      <c r="BF646" s="81"/>
      <c r="BG646" s="81"/>
      <c r="BH646" s="81"/>
    </row>
    <row r="647" spans="2:60" ht="14" customHeight="1" x14ac:dyDescent="0.3">
      <c r="B647" s="81"/>
      <c r="H647" s="81"/>
      <c r="I647" s="81"/>
      <c r="J647" s="81"/>
      <c r="K647" s="81"/>
      <c r="L647" s="82"/>
      <c r="M647" s="81"/>
      <c r="N647" s="81"/>
      <c r="O647" s="81"/>
      <c r="P647" s="81"/>
      <c r="R647" s="81"/>
      <c r="S647" s="81"/>
      <c r="T647" s="80"/>
      <c r="U647" s="80"/>
      <c r="V647" s="80"/>
      <c r="W647" s="81"/>
      <c r="X647" s="80"/>
      <c r="Y647" s="80"/>
      <c r="Z647" s="80"/>
      <c r="AA647" s="80"/>
      <c r="AB647" s="80"/>
      <c r="AC647" s="80"/>
      <c r="AD647" s="80"/>
      <c r="AE647" s="80"/>
      <c r="AF647" s="80"/>
      <c r="AG647" s="80"/>
      <c r="AH647" s="80"/>
      <c r="AI647" s="80"/>
      <c r="AJ647" s="80"/>
      <c r="AK647" s="80"/>
      <c r="AL647" s="80"/>
      <c r="AU647" s="80"/>
      <c r="AY647" s="80"/>
      <c r="AZ647" s="80"/>
      <c r="BA647" s="80"/>
      <c r="BB647" s="81"/>
      <c r="BC647" s="81"/>
      <c r="BD647" s="81"/>
      <c r="BE647" s="81"/>
      <c r="BF647" s="81"/>
      <c r="BG647" s="81"/>
      <c r="BH647" s="81"/>
    </row>
    <row r="648" spans="2:60" ht="14" customHeight="1" x14ac:dyDescent="0.3">
      <c r="B648" s="81"/>
      <c r="H648" s="81"/>
      <c r="I648" s="81"/>
      <c r="J648" s="81"/>
      <c r="K648" s="81"/>
      <c r="L648" s="82"/>
      <c r="M648" s="81"/>
      <c r="N648" s="81"/>
      <c r="O648" s="81"/>
      <c r="P648" s="81"/>
      <c r="R648" s="81"/>
      <c r="S648" s="81"/>
      <c r="T648" s="80"/>
      <c r="U648" s="80"/>
      <c r="V648" s="80"/>
      <c r="W648" s="81"/>
      <c r="X648" s="80"/>
      <c r="Y648" s="80"/>
      <c r="Z648" s="80"/>
      <c r="AA648" s="80"/>
      <c r="AB648" s="80"/>
      <c r="AC648" s="80"/>
      <c r="AD648" s="80"/>
      <c r="AE648" s="80"/>
      <c r="AF648" s="80"/>
      <c r="AG648" s="80"/>
      <c r="AH648" s="80"/>
      <c r="AI648" s="80"/>
      <c r="AJ648" s="80"/>
      <c r="AK648" s="80"/>
      <c r="AL648" s="80"/>
      <c r="AU648" s="80"/>
      <c r="AY648" s="80"/>
      <c r="AZ648" s="80"/>
      <c r="BA648" s="80"/>
      <c r="BB648" s="81"/>
      <c r="BC648" s="81"/>
      <c r="BD648" s="81"/>
      <c r="BE648" s="81"/>
      <c r="BF648" s="81"/>
      <c r="BG648" s="81"/>
      <c r="BH648" s="81"/>
    </row>
    <row r="649" spans="2:60" ht="14" customHeight="1" x14ac:dyDescent="0.3">
      <c r="B649" s="81"/>
      <c r="H649" s="81"/>
      <c r="I649" s="81"/>
      <c r="J649" s="81"/>
      <c r="K649" s="81"/>
      <c r="L649" s="82"/>
      <c r="M649" s="81"/>
      <c r="N649" s="81"/>
      <c r="O649" s="81"/>
      <c r="P649" s="81"/>
      <c r="R649" s="81"/>
      <c r="S649" s="81"/>
      <c r="T649" s="80"/>
      <c r="U649" s="80"/>
      <c r="V649" s="80"/>
      <c r="W649" s="81"/>
      <c r="X649" s="80"/>
      <c r="Y649" s="80"/>
      <c r="Z649" s="80"/>
      <c r="AA649" s="80"/>
      <c r="AB649" s="80"/>
      <c r="AC649" s="80"/>
      <c r="AD649" s="80"/>
      <c r="AE649" s="80"/>
      <c r="AF649" s="80"/>
      <c r="AG649" s="80"/>
      <c r="AH649" s="80"/>
      <c r="AI649" s="80"/>
      <c r="AJ649" s="80"/>
      <c r="AK649" s="80"/>
      <c r="AL649" s="80"/>
      <c r="AU649" s="80"/>
      <c r="AY649" s="80"/>
      <c r="AZ649" s="80"/>
      <c r="BA649" s="80"/>
      <c r="BB649" s="81"/>
      <c r="BC649" s="81"/>
      <c r="BD649" s="81"/>
      <c r="BE649" s="81"/>
      <c r="BF649" s="81"/>
      <c r="BG649" s="81"/>
      <c r="BH649" s="81"/>
    </row>
    <row r="650" spans="2:60" ht="14" customHeight="1" x14ac:dyDescent="0.3">
      <c r="B650" s="81"/>
      <c r="H650" s="81"/>
      <c r="I650" s="81"/>
      <c r="J650" s="81"/>
      <c r="K650" s="81"/>
      <c r="L650" s="82"/>
      <c r="M650" s="81"/>
      <c r="N650" s="81"/>
      <c r="O650" s="81"/>
      <c r="P650" s="81"/>
      <c r="R650" s="81"/>
      <c r="S650" s="81"/>
      <c r="T650" s="80"/>
      <c r="U650" s="80"/>
      <c r="V650" s="80"/>
      <c r="W650" s="81"/>
      <c r="X650" s="80"/>
      <c r="Y650" s="80"/>
      <c r="Z650" s="80"/>
      <c r="AA650" s="80"/>
      <c r="AB650" s="80"/>
      <c r="AC650" s="80"/>
      <c r="AD650" s="80"/>
      <c r="AE650" s="80"/>
      <c r="AF650" s="80"/>
      <c r="AG650" s="80"/>
      <c r="AH650" s="80"/>
      <c r="AI650" s="80"/>
      <c r="AJ650" s="80"/>
      <c r="AK650" s="80"/>
      <c r="AL650" s="80"/>
      <c r="AU650" s="80"/>
      <c r="AY650" s="80"/>
      <c r="AZ650" s="80"/>
      <c r="BA650" s="80"/>
      <c r="BB650" s="81"/>
      <c r="BC650" s="81"/>
      <c r="BD650" s="81"/>
      <c r="BE650" s="81"/>
      <c r="BF650" s="81"/>
      <c r="BG650" s="81"/>
      <c r="BH650" s="81"/>
    </row>
    <row r="651" spans="2:60" ht="14" customHeight="1" x14ac:dyDescent="0.3">
      <c r="B651" s="81"/>
      <c r="H651" s="81"/>
      <c r="I651" s="81"/>
      <c r="J651" s="81"/>
      <c r="K651" s="81"/>
      <c r="L651" s="82"/>
      <c r="M651" s="81"/>
      <c r="N651" s="81"/>
      <c r="O651" s="81"/>
      <c r="P651" s="81"/>
      <c r="R651" s="81"/>
      <c r="S651" s="81"/>
      <c r="T651" s="80"/>
      <c r="U651" s="80"/>
      <c r="V651" s="80"/>
      <c r="W651" s="81"/>
      <c r="X651" s="80"/>
      <c r="Y651" s="80"/>
      <c r="Z651" s="80"/>
      <c r="AA651" s="80"/>
      <c r="AB651" s="80"/>
      <c r="AC651" s="80"/>
      <c r="AD651" s="80"/>
      <c r="AE651" s="80"/>
      <c r="AF651" s="80"/>
      <c r="AG651" s="80"/>
      <c r="AH651" s="80"/>
      <c r="AI651" s="80"/>
      <c r="AJ651" s="80"/>
      <c r="AK651" s="80"/>
      <c r="AL651" s="80"/>
      <c r="AU651" s="80"/>
      <c r="AY651" s="80"/>
      <c r="AZ651" s="80"/>
      <c r="BA651" s="80"/>
      <c r="BB651" s="81"/>
      <c r="BC651" s="81"/>
      <c r="BD651" s="81"/>
      <c r="BE651" s="81"/>
      <c r="BF651" s="81"/>
      <c r="BG651" s="81"/>
      <c r="BH651" s="81"/>
    </row>
    <row r="652" spans="2:60" ht="14" customHeight="1" x14ac:dyDescent="0.3">
      <c r="B652" s="81"/>
      <c r="H652" s="81"/>
      <c r="I652" s="81"/>
      <c r="J652" s="81"/>
      <c r="K652" s="81"/>
      <c r="L652" s="82"/>
      <c r="M652" s="81"/>
      <c r="N652" s="81"/>
      <c r="O652" s="81"/>
      <c r="P652" s="81"/>
      <c r="R652" s="81"/>
      <c r="S652" s="81"/>
      <c r="T652" s="80"/>
      <c r="U652" s="80"/>
      <c r="V652" s="80"/>
      <c r="W652" s="81"/>
      <c r="X652" s="80"/>
      <c r="Y652" s="80"/>
      <c r="Z652" s="80"/>
      <c r="AA652" s="80"/>
      <c r="AB652" s="80"/>
      <c r="AC652" s="80"/>
      <c r="AD652" s="80"/>
      <c r="AE652" s="80"/>
      <c r="AF652" s="80"/>
      <c r="AG652" s="80"/>
      <c r="AH652" s="80"/>
      <c r="AI652" s="80"/>
      <c r="AJ652" s="80"/>
      <c r="AK652" s="80"/>
      <c r="AL652" s="80"/>
      <c r="AU652" s="80"/>
      <c r="AY652" s="80"/>
      <c r="AZ652" s="80"/>
      <c r="BA652" s="80"/>
      <c r="BB652" s="81"/>
      <c r="BC652" s="81"/>
      <c r="BD652" s="81"/>
      <c r="BE652" s="81"/>
      <c r="BF652" s="81"/>
      <c r="BG652" s="81"/>
      <c r="BH652" s="81"/>
    </row>
    <row r="653" spans="2:60" ht="14" customHeight="1" x14ac:dyDescent="0.3">
      <c r="B653" s="81"/>
      <c r="H653" s="81"/>
      <c r="I653" s="81"/>
      <c r="J653" s="81"/>
      <c r="K653" s="81"/>
      <c r="L653" s="82"/>
      <c r="M653" s="81"/>
      <c r="N653" s="81"/>
      <c r="O653" s="81"/>
      <c r="P653" s="81"/>
      <c r="R653" s="81"/>
      <c r="S653" s="81"/>
      <c r="T653" s="80"/>
      <c r="U653" s="80"/>
      <c r="V653" s="80"/>
      <c r="W653" s="81"/>
      <c r="X653" s="80"/>
      <c r="Y653" s="80"/>
      <c r="Z653" s="80"/>
      <c r="AA653" s="80"/>
      <c r="AB653" s="80"/>
      <c r="AC653" s="80"/>
      <c r="AD653" s="80"/>
      <c r="AE653" s="80"/>
      <c r="AF653" s="80"/>
      <c r="AG653" s="80"/>
      <c r="AH653" s="80"/>
      <c r="AI653" s="80"/>
      <c r="AJ653" s="80"/>
      <c r="AK653" s="80"/>
      <c r="AL653" s="80"/>
      <c r="AU653" s="80"/>
      <c r="AY653" s="80"/>
      <c r="AZ653" s="80"/>
      <c r="BA653" s="80"/>
      <c r="BB653" s="81"/>
      <c r="BC653" s="81"/>
      <c r="BD653" s="81"/>
      <c r="BE653" s="81"/>
      <c r="BF653" s="81"/>
      <c r="BG653" s="81"/>
      <c r="BH653" s="81"/>
    </row>
    <row r="654" spans="2:60" ht="14" customHeight="1" x14ac:dyDescent="0.3">
      <c r="B654" s="81"/>
      <c r="H654" s="81"/>
      <c r="I654" s="81"/>
      <c r="J654" s="81"/>
      <c r="K654" s="81"/>
      <c r="L654" s="82"/>
      <c r="M654" s="81"/>
      <c r="N654" s="81"/>
      <c r="O654" s="81"/>
      <c r="P654" s="81"/>
      <c r="R654" s="81"/>
      <c r="S654" s="81"/>
      <c r="T654" s="80"/>
      <c r="U654" s="80"/>
      <c r="V654" s="80"/>
      <c r="W654" s="81"/>
      <c r="X654" s="80"/>
      <c r="Y654" s="80"/>
      <c r="Z654" s="80"/>
      <c r="AA654" s="80"/>
      <c r="AB654" s="80"/>
      <c r="AC654" s="80"/>
      <c r="AD654" s="80"/>
      <c r="AE654" s="80"/>
      <c r="AF654" s="80"/>
      <c r="AG654" s="80"/>
      <c r="AH654" s="80"/>
      <c r="AI654" s="80"/>
      <c r="AJ654" s="80"/>
      <c r="AK654" s="80"/>
      <c r="AL654" s="80"/>
      <c r="AU654" s="80"/>
      <c r="AY654" s="80"/>
      <c r="AZ654" s="80"/>
      <c r="BA654" s="80"/>
      <c r="BB654" s="81"/>
      <c r="BC654" s="81"/>
      <c r="BD654" s="81"/>
      <c r="BE654" s="81"/>
      <c r="BF654" s="81"/>
      <c r="BG654" s="81"/>
      <c r="BH654" s="81"/>
    </row>
    <row r="655" spans="2:60" ht="14" customHeight="1" x14ac:dyDescent="0.3">
      <c r="B655" s="81"/>
      <c r="H655" s="81"/>
      <c r="I655" s="81"/>
      <c r="J655" s="81"/>
      <c r="K655" s="81"/>
      <c r="L655" s="82"/>
      <c r="M655" s="81"/>
      <c r="N655" s="81"/>
      <c r="O655" s="81"/>
      <c r="P655" s="81"/>
      <c r="R655" s="81"/>
      <c r="S655" s="81"/>
      <c r="T655" s="80"/>
      <c r="U655" s="80"/>
      <c r="V655" s="80"/>
      <c r="W655" s="81"/>
      <c r="X655" s="80"/>
      <c r="Y655" s="80"/>
      <c r="Z655" s="80"/>
      <c r="AA655" s="80"/>
      <c r="AB655" s="80"/>
      <c r="AC655" s="80"/>
      <c r="AD655" s="80"/>
      <c r="AE655" s="80"/>
      <c r="AF655" s="80"/>
      <c r="AG655" s="80"/>
      <c r="AH655" s="80"/>
      <c r="AI655" s="80"/>
      <c r="AJ655" s="80"/>
      <c r="AK655" s="80"/>
      <c r="AL655" s="80"/>
      <c r="AU655" s="80"/>
      <c r="AY655" s="80"/>
      <c r="AZ655" s="80"/>
      <c r="BA655" s="80"/>
      <c r="BB655" s="81"/>
      <c r="BC655" s="81"/>
      <c r="BD655" s="81"/>
      <c r="BE655" s="81"/>
      <c r="BF655" s="81"/>
      <c r="BG655" s="81"/>
      <c r="BH655" s="81"/>
    </row>
    <row r="656" spans="2:60" ht="14" customHeight="1" x14ac:dyDescent="0.3">
      <c r="B656" s="81"/>
      <c r="H656" s="81"/>
      <c r="I656" s="81"/>
      <c r="J656" s="81"/>
      <c r="K656" s="81"/>
      <c r="L656" s="82"/>
      <c r="M656" s="81"/>
      <c r="N656" s="81"/>
      <c r="O656" s="81"/>
      <c r="P656" s="81"/>
      <c r="R656" s="81"/>
      <c r="S656" s="81"/>
      <c r="T656" s="80"/>
      <c r="U656" s="80"/>
      <c r="V656" s="80"/>
      <c r="W656" s="81"/>
      <c r="X656" s="80"/>
      <c r="Y656" s="80"/>
      <c r="Z656" s="80"/>
      <c r="AA656" s="80"/>
      <c r="AB656" s="80"/>
      <c r="AC656" s="80"/>
      <c r="AD656" s="80"/>
      <c r="AE656" s="80"/>
      <c r="AF656" s="80"/>
      <c r="AG656" s="80"/>
      <c r="AH656" s="80"/>
      <c r="AI656" s="80"/>
      <c r="AJ656" s="80"/>
      <c r="AK656" s="80"/>
      <c r="AL656" s="80"/>
      <c r="AU656" s="80"/>
      <c r="AY656" s="80"/>
      <c r="AZ656" s="80"/>
      <c r="BA656" s="80"/>
      <c r="BB656" s="81"/>
      <c r="BC656" s="81"/>
      <c r="BD656" s="81"/>
      <c r="BE656" s="81"/>
      <c r="BF656" s="81"/>
      <c r="BG656" s="81"/>
      <c r="BH656" s="81"/>
    </row>
    <row r="657" spans="2:60" ht="14" customHeight="1" x14ac:dyDescent="0.3">
      <c r="B657" s="81"/>
      <c r="H657" s="81"/>
      <c r="I657" s="81"/>
      <c r="J657" s="81"/>
      <c r="K657" s="81"/>
      <c r="L657" s="82"/>
      <c r="M657" s="81"/>
      <c r="N657" s="81"/>
      <c r="O657" s="81"/>
      <c r="P657" s="81"/>
      <c r="R657" s="81"/>
      <c r="S657" s="81"/>
      <c r="T657" s="80"/>
      <c r="U657" s="80"/>
      <c r="V657" s="80"/>
      <c r="W657" s="81"/>
      <c r="X657" s="80"/>
      <c r="Y657" s="80"/>
      <c r="Z657" s="80"/>
      <c r="AA657" s="80"/>
      <c r="AB657" s="80"/>
      <c r="AC657" s="80"/>
      <c r="AD657" s="80"/>
      <c r="AE657" s="80"/>
      <c r="AF657" s="80"/>
      <c r="AG657" s="80"/>
      <c r="AH657" s="80"/>
      <c r="AI657" s="80"/>
      <c r="AJ657" s="80"/>
      <c r="AK657" s="80"/>
      <c r="AL657" s="80"/>
      <c r="AU657" s="80"/>
      <c r="AY657" s="80"/>
      <c r="AZ657" s="80"/>
      <c r="BA657" s="80"/>
      <c r="BB657" s="81"/>
      <c r="BC657" s="81"/>
      <c r="BD657" s="81"/>
      <c r="BE657" s="81"/>
      <c r="BF657" s="81"/>
      <c r="BG657" s="81"/>
      <c r="BH657" s="81"/>
    </row>
    <row r="658" spans="2:60" ht="14" customHeight="1" x14ac:dyDescent="0.3">
      <c r="B658" s="81"/>
      <c r="H658" s="81"/>
      <c r="I658" s="81"/>
      <c r="J658" s="81"/>
      <c r="K658" s="81"/>
      <c r="L658" s="82"/>
      <c r="M658" s="81"/>
      <c r="N658" s="81"/>
      <c r="O658" s="81"/>
      <c r="P658" s="81"/>
      <c r="R658" s="81"/>
      <c r="S658" s="81"/>
      <c r="T658" s="80"/>
      <c r="U658" s="80"/>
      <c r="V658" s="80"/>
      <c r="W658" s="81"/>
      <c r="X658" s="80"/>
      <c r="Y658" s="80"/>
      <c r="Z658" s="80"/>
      <c r="AA658" s="80"/>
      <c r="AB658" s="80"/>
      <c r="AC658" s="80"/>
      <c r="AD658" s="80"/>
      <c r="AE658" s="80"/>
      <c r="AF658" s="80"/>
      <c r="AG658" s="80"/>
      <c r="AH658" s="80"/>
      <c r="AI658" s="80"/>
      <c r="AJ658" s="80"/>
      <c r="AK658" s="80"/>
      <c r="AL658" s="80"/>
      <c r="AU658" s="80"/>
      <c r="AY658" s="80"/>
      <c r="AZ658" s="80"/>
      <c r="BA658" s="80"/>
      <c r="BB658" s="81"/>
      <c r="BC658" s="81"/>
      <c r="BD658" s="81"/>
      <c r="BE658" s="81"/>
      <c r="BF658" s="81"/>
      <c r="BG658" s="81"/>
      <c r="BH658" s="81"/>
    </row>
    <row r="659" spans="2:60" ht="14" customHeight="1" x14ac:dyDescent="0.3">
      <c r="B659" s="81"/>
      <c r="H659" s="81"/>
      <c r="I659" s="81"/>
      <c r="J659" s="81"/>
      <c r="K659" s="81"/>
      <c r="L659" s="82"/>
      <c r="M659" s="81"/>
      <c r="N659" s="81"/>
      <c r="O659" s="81"/>
      <c r="P659" s="81"/>
      <c r="R659" s="81"/>
      <c r="S659" s="81"/>
      <c r="T659" s="80"/>
      <c r="U659" s="80"/>
      <c r="V659" s="80"/>
      <c r="W659" s="81"/>
      <c r="X659" s="80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U659" s="80"/>
      <c r="AY659" s="80"/>
      <c r="AZ659" s="80"/>
      <c r="BA659" s="80"/>
      <c r="BB659" s="81"/>
      <c r="BC659" s="81"/>
      <c r="BD659" s="81"/>
      <c r="BE659" s="81"/>
      <c r="BF659" s="81"/>
      <c r="BG659" s="81"/>
      <c r="BH659" s="81"/>
    </row>
    <row r="660" spans="2:60" ht="14" customHeight="1" x14ac:dyDescent="0.3">
      <c r="B660" s="81"/>
      <c r="H660" s="81"/>
      <c r="I660" s="81"/>
      <c r="J660" s="81"/>
      <c r="K660" s="81"/>
      <c r="L660" s="82"/>
      <c r="M660" s="81"/>
      <c r="N660" s="81"/>
      <c r="O660" s="81"/>
      <c r="P660" s="81"/>
      <c r="R660" s="81"/>
      <c r="S660" s="81"/>
      <c r="T660" s="80"/>
      <c r="U660" s="80"/>
      <c r="V660" s="80"/>
      <c r="W660" s="81"/>
      <c r="X660" s="80"/>
      <c r="Y660" s="80"/>
      <c r="Z660" s="80"/>
      <c r="AA660" s="80"/>
      <c r="AB660" s="80"/>
      <c r="AC660" s="80"/>
      <c r="AD660" s="80"/>
      <c r="AE660" s="80"/>
      <c r="AF660" s="80"/>
      <c r="AG660" s="80"/>
      <c r="AH660" s="80"/>
      <c r="AI660" s="80"/>
      <c r="AJ660" s="80"/>
      <c r="AK660" s="80"/>
      <c r="AL660" s="80"/>
      <c r="AU660" s="80"/>
      <c r="AY660" s="80"/>
      <c r="AZ660" s="80"/>
      <c r="BA660" s="80"/>
      <c r="BB660" s="81"/>
      <c r="BC660" s="81"/>
      <c r="BD660" s="81"/>
      <c r="BE660" s="81"/>
      <c r="BF660" s="81"/>
      <c r="BG660" s="81"/>
      <c r="BH660" s="81"/>
    </row>
    <row r="661" spans="2:60" ht="14" customHeight="1" x14ac:dyDescent="0.3">
      <c r="B661" s="81"/>
      <c r="H661" s="81"/>
      <c r="I661" s="81"/>
      <c r="J661" s="81"/>
      <c r="K661" s="81"/>
      <c r="L661" s="82"/>
      <c r="M661" s="81"/>
      <c r="N661" s="81"/>
      <c r="O661" s="81"/>
      <c r="P661" s="81"/>
      <c r="R661" s="81"/>
      <c r="S661" s="81"/>
      <c r="T661" s="80"/>
      <c r="U661" s="80"/>
      <c r="V661" s="80"/>
      <c r="W661" s="81"/>
      <c r="X661" s="80"/>
      <c r="Y661" s="80"/>
      <c r="Z661" s="80"/>
      <c r="AA661" s="80"/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U661" s="80"/>
      <c r="AY661" s="80"/>
      <c r="AZ661" s="80"/>
      <c r="BA661" s="80"/>
      <c r="BB661" s="81"/>
      <c r="BC661" s="81"/>
      <c r="BD661" s="81"/>
      <c r="BE661" s="81"/>
      <c r="BF661" s="81"/>
      <c r="BG661" s="81"/>
      <c r="BH661" s="81"/>
    </row>
    <row r="662" spans="2:60" ht="14" customHeight="1" x14ac:dyDescent="0.3">
      <c r="B662" s="81"/>
      <c r="H662" s="81"/>
      <c r="I662" s="81"/>
      <c r="J662" s="81"/>
      <c r="K662" s="81"/>
      <c r="L662" s="82"/>
      <c r="M662" s="81"/>
      <c r="N662" s="81"/>
      <c r="O662" s="81"/>
      <c r="P662" s="81"/>
      <c r="R662" s="81"/>
      <c r="S662" s="81"/>
      <c r="T662" s="80"/>
      <c r="U662" s="80"/>
      <c r="V662" s="80"/>
      <c r="W662" s="81"/>
      <c r="X662" s="80"/>
      <c r="Y662" s="80"/>
      <c r="Z662" s="80"/>
      <c r="AA662" s="80"/>
      <c r="AB662" s="80"/>
      <c r="AC662" s="80"/>
      <c r="AD662" s="80"/>
      <c r="AE662" s="80"/>
      <c r="AF662" s="80"/>
      <c r="AG662" s="80"/>
      <c r="AH662" s="80"/>
      <c r="AI662" s="80"/>
      <c r="AJ662" s="80"/>
      <c r="AK662" s="80"/>
      <c r="AL662" s="80"/>
      <c r="AU662" s="80"/>
      <c r="AY662" s="80"/>
      <c r="AZ662" s="80"/>
      <c r="BA662" s="80"/>
      <c r="BB662" s="81"/>
      <c r="BC662" s="81"/>
      <c r="BD662" s="81"/>
      <c r="BE662" s="81"/>
      <c r="BF662" s="81"/>
      <c r="BG662" s="81"/>
      <c r="BH662" s="81"/>
    </row>
    <row r="663" spans="2:60" ht="14" customHeight="1" x14ac:dyDescent="0.3">
      <c r="B663" s="81"/>
      <c r="H663" s="81"/>
      <c r="I663" s="81"/>
      <c r="J663" s="81"/>
      <c r="K663" s="81"/>
      <c r="L663" s="82"/>
      <c r="M663" s="81"/>
      <c r="N663" s="81"/>
      <c r="O663" s="81"/>
      <c r="P663" s="81"/>
      <c r="R663" s="81"/>
      <c r="S663" s="81"/>
      <c r="T663" s="80"/>
      <c r="U663" s="80"/>
      <c r="V663" s="80"/>
      <c r="W663" s="81"/>
      <c r="X663" s="80"/>
      <c r="Y663" s="80"/>
      <c r="Z663" s="80"/>
      <c r="AA663" s="80"/>
      <c r="AB663" s="80"/>
      <c r="AC663" s="80"/>
      <c r="AD663" s="80"/>
      <c r="AE663" s="80"/>
      <c r="AF663" s="80"/>
      <c r="AG663" s="80"/>
      <c r="AH663" s="80"/>
      <c r="AI663" s="80"/>
      <c r="AJ663" s="80"/>
      <c r="AK663" s="80"/>
      <c r="AL663" s="80"/>
      <c r="AU663" s="80"/>
      <c r="AY663" s="80"/>
      <c r="AZ663" s="80"/>
      <c r="BA663" s="80"/>
      <c r="BB663" s="81"/>
      <c r="BC663" s="81"/>
      <c r="BD663" s="81"/>
      <c r="BE663" s="81"/>
      <c r="BF663" s="81"/>
      <c r="BG663" s="81"/>
      <c r="BH663" s="81"/>
    </row>
    <row r="664" spans="2:60" ht="14" customHeight="1" x14ac:dyDescent="0.3">
      <c r="B664" s="81"/>
      <c r="H664" s="81"/>
      <c r="I664" s="81"/>
      <c r="J664" s="81"/>
      <c r="K664" s="81"/>
      <c r="L664" s="82"/>
      <c r="M664" s="81"/>
      <c r="N664" s="81"/>
      <c r="O664" s="81"/>
      <c r="P664" s="81"/>
      <c r="R664" s="81"/>
      <c r="S664" s="81"/>
      <c r="T664" s="80"/>
      <c r="U664" s="80"/>
      <c r="V664" s="80"/>
      <c r="W664" s="81"/>
      <c r="X664" s="80"/>
      <c r="Y664" s="80"/>
      <c r="Z664" s="80"/>
      <c r="AA664" s="80"/>
      <c r="AB664" s="80"/>
      <c r="AC664" s="80"/>
      <c r="AD664" s="80"/>
      <c r="AE664" s="80"/>
      <c r="AF664" s="80"/>
      <c r="AG664" s="80"/>
      <c r="AH664" s="80"/>
      <c r="AI664" s="80"/>
      <c r="AJ664" s="80"/>
      <c r="AK664" s="80"/>
      <c r="AL664" s="80"/>
      <c r="AU664" s="80"/>
      <c r="AY664" s="80"/>
      <c r="AZ664" s="80"/>
      <c r="BA664" s="80"/>
      <c r="BB664" s="81"/>
      <c r="BC664" s="81"/>
      <c r="BD664" s="81"/>
      <c r="BE664" s="81"/>
      <c r="BF664" s="81"/>
      <c r="BG664" s="81"/>
      <c r="BH664" s="81"/>
    </row>
    <row r="665" spans="2:60" ht="14" customHeight="1" x14ac:dyDescent="0.3">
      <c r="B665" s="81"/>
      <c r="H665" s="81"/>
      <c r="I665" s="81"/>
      <c r="J665" s="81"/>
      <c r="K665" s="81"/>
      <c r="L665" s="82"/>
      <c r="M665" s="81"/>
      <c r="N665" s="81"/>
      <c r="O665" s="81"/>
      <c r="P665" s="81"/>
      <c r="R665" s="81"/>
      <c r="S665" s="81"/>
      <c r="T665" s="80"/>
      <c r="U665" s="80"/>
      <c r="V665" s="80"/>
      <c r="W665" s="81"/>
      <c r="X665" s="80"/>
      <c r="Y665" s="80"/>
      <c r="Z665" s="80"/>
      <c r="AA665" s="80"/>
      <c r="AB665" s="80"/>
      <c r="AC665" s="80"/>
      <c r="AD665" s="80"/>
      <c r="AE665" s="80"/>
      <c r="AF665" s="80"/>
      <c r="AG665" s="80"/>
      <c r="AH665" s="80"/>
      <c r="AI665" s="80"/>
      <c r="AJ665" s="80"/>
      <c r="AK665" s="80"/>
      <c r="AL665" s="80"/>
      <c r="AU665" s="80"/>
      <c r="AY665" s="80"/>
      <c r="AZ665" s="80"/>
      <c r="BA665" s="80"/>
      <c r="BB665" s="81"/>
      <c r="BC665" s="81"/>
      <c r="BD665" s="81"/>
      <c r="BE665" s="81"/>
      <c r="BF665" s="81"/>
      <c r="BG665" s="81"/>
      <c r="BH665" s="81"/>
    </row>
    <row r="666" spans="2:60" ht="14" customHeight="1" x14ac:dyDescent="0.3">
      <c r="B666" s="81"/>
      <c r="H666" s="81"/>
      <c r="I666" s="81"/>
      <c r="J666" s="81"/>
      <c r="K666" s="81"/>
      <c r="L666" s="82"/>
      <c r="M666" s="81"/>
      <c r="N666" s="81"/>
      <c r="O666" s="81"/>
      <c r="P666" s="81"/>
      <c r="R666" s="81"/>
      <c r="S666" s="81"/>
      <c r="T666" s="80"/>
      <c r="U666" s="80"/>
      <c r="V666" s="80"/>
      <c r="W666" s="81"/>
      <c r="X666" s="80"/>
      <c r="Y666" s="80"/>
      <c r="Z666" s="80"/>
      <c r="AA666" s="80"/>
      <c r="AB666" s="80"/>
      <c r="AC666" s="80"/>
      <c r="AD666" s="80"/>
      <c r="AE666" s="80"/>
      <c r="AF666" s="80"/>
      <c r="AG666" s="80"/>
      <c r="AH666" s="80"/>
      <c r="AI666" s="80"/>
      <c r="AJ666" s="80"/>
      <c r="AK666" s="80"/>
      <c r="AL666" s="80"/>
      <c r="AU666" s="80"/>
      <c r="AY666" s="80"/>
      <c r="AZ666" s="80"/>
      <c r="BA666" s="80"/>
      <c r="BB666" s="81"/>
      <c r="BC666" s="81"/>
      <c r="BD666" s="81"/>
      <c r="BE666" s="81"/>
      <c r="BF666" s="81"/>
      <c r="BG666" s="81"/>
      <c r="BH666" s="81"/>
    </row>
    <row r="667" spans="2:60" ht="14" customHeight="1" x14ac:dyDescent="0.3">
      <c r="B667" s="81"/>
      <c r="H667" s="81"/>
      <c r="I667" s="81"/>
      <c r="J667" s="81"/>
      <c r="K667" s="81"/>
      <c r="L667" s="82"/>
      <c r="M667" s="81"/>
      <c r="N667" s="81"/>
      <c r="O667" s="81"/>
      <c r="P667" s="81"/>
      <c r="R667" s="81"/>
      <c r="S667" s="81"/>
      <c r="T667" s="80"/>
      <c r="U667" s="80"/>
      <c r="V667" s="80"/>
      <c r="W667" s="81"/>
      <c r="X667" s="80"/>
      <c r="Y667" s="80"/>
      <c r="Z667" s="80"/>
      <c r="AA667" s="80"/>
      <c r="AB667" s="80"/>
      <c r="AC667" s="80"/>
      <c r="AD667" s="80"/>
      <c r="AE667" s="80"/>
      <c r="AF667" s="80"/>
      <c r="AG667" s="80"/>
      <c r="AH667" s="80"/>
      <c r="AI667" s="80"/>
      <c r="AJ667" s="80"/>
      <c r="AK667" s="80"/>
      <c r="AL667" s="80"/>
      <c r="AU667" s="80"/>
      <c r="AY667" s="80"/>
      <c r="AZ667" s="80"/>
      <c r="BA667" s="80"/>
      <c r="BB667" s="81"/>
      <c r="BC667" s="81"/>
      <c r="BD667" s="81"/>
      <c r="BE667" s="81"/>
      <c r="BF667" s="81"/>
      <c r="BG667" s="81"/>
      <c r="BH667" s="81"/>
    </row>
    <row r="668" spans="2:60" ht="14" customHeight="1" x14ac:dyDescent="0.3">
      <c r="B668" s="81"/>
      <c r="H668" s="81"/>
      <c r="I668" s="81"/>
      <c r="J668" s="81"/>
      <c r="K668" s="81"/>
      <c r="L668" s="82"/>
      <c r="M668" s="81"/>
      <c r="N668" s="81"/>
      <c r="O668" s="81"/>
      <c r="P668" s="81"/>
      <c r="R668" s="81"/>
      <c r="S668" s="81"/>
      <c r="T668" s="80"/>
      <c r="U668" s="80"/>
      <c r="V668" s="80"/>
      <c r="W668" s="81"/>
      <c r="X668" s="80"/>
      <c r="Y668" s="80"/>
      <c r="Z668" s="80"/>
      <c r="AA668" s="80"/>
      <c r="AB668" s="80"/>
      <c r="AC668" s="80"/>
      <c r="AD668" s="80"/>
      <c r="AE668" s="80"/>
      <c r="AF668" s="80"/>
      <c r="AG668" s="80"/>
      <c r="AH668" s="80"/>
      <c r="AI668" s="80"/>
      <c r="AJ668" s="80"/>
      <c r="AK668" s="80"/>
      <c r="AL668" s="80"/>
      <c r="AU668" s="80"/>
      <c r="AY668" s="80"/>
      <c r="AZ668" s="80"/>
      <c r="BA668" s="80"/>
      <c r="BB668" s="81"/>
      <c r="BC668" s="81"/>
      <c r="BD668" s="81"/>
      <c r="BE668" s="81"/>
      <c r="BF668" s="81"/>
      <c r="BG668" s="81"/>
      <c r="BH668" s="81"/>
    </row>
    <row r="669" spans="2:60" ht="14" customHeight="1" x14ac:dyDescent="0.3">
      <c r="B669" s="81"/>
      <c r="H669" s="81"/>
      <c r="I669" s="81"/>
      <c r="J669" s="81"/>
      <c r="K669" s="81"/>
      <c r="L669" s="82"/>
      <c r="M669" s="81"/>
      <c r="N669" s="81"/>
      <c r="O669" s="81"/>
      <c r="P669" s="81"/>
      <c r="R669" s="81"/>
      <c r="S669" s="81"/>
      <c r="T669" s="80"/>
      <c r="U669" s="80"/>
      <c r="V669" s="80"/>
      <c r="W669" s="81"/>
      <c r="X669" s="80"/>
      <c r="Y669" s="80"/>
      <c r="Z669" s="80"/>
      <c r="AA669" s="80"/>
      <c r="AB669" s="80"/>
      <c r="AC669" s="80"/>
      <c r="AD669" s="80"/>
      <c r="AE669" s="80"/>
      <c r="AF669" s="80"/>
      <c r="AG669" s="80"/>
      <c r="AH669" s="80"/>
      <c r="AI669" s="80"/>
      <c r="AJ669" s="80"/>
      <c r="AK669" s="80"/>
      <c r="AL669" s="80"/>
      <c r="AU669" s="80"/>
      <c r="AY669" s="80"/>
      <c r="AZ669" s="80"/>
      <c r="BA669" s="80"/>
      <c r="BB669" s="81"/>
      <c r="BC669" s="81"/>
      <c r="BD669" s="81"/>
      <c r="BE669" s="81"/>
      <c r="BF669" s="81"/>
      <c r="BG669" s="81"/>
      <c r="BH669" s="81"/>
    </row>
    <row r="670" spans="2:60" ht="14" customHeight="1" x14ac:dyDescent="0.3">
      <c r="B670" s="81"/>
      <c r="H670" s="81"/>
      <c r="I670" s="81"/>
      <c r="J670" s="81"/>
      <c r="K670" s="81"/>
      <c r="L670" s="82"/>
      <c r="M670" s="81"/>
      <c r="N670" s="81"/>
      <c r="O670" s="81"/>
      <c r="P670" s="81"/>
      <c r="R670" s="81"/>
      <c r="S670" s="81"/>
      <c r="T670" s="80"/>
      <c r="U670" s="80"/>
      <c r="V670" s="80"/>
      <c r="W670" s="81"/>
      <c r="X670" s="80"/>
      <c r="Y670" s="80"/>
      <c r="Z670" s="80"/>
      <c r="AA670" s="80"/>
      <c r="AB670" s="80"/>
      <c r="AC670" s="80"/>
      <c r="AD670" s="80"/>
      <c r="AE670" s="80"/>
      <c r="AF670" s="80"/>
      <c r="AG670" s="80"/>
      <c r="AH670" s="80"/>
      <c r="AI670" s="80"/>
      <c r="AJ670" s="80"/>
      <c r="AK670" s="80"/>
      <c r="AL670" s="80"/>
      <c r="AU670" s="80"/>
      <c r="AY670" s="80"/>
      <c r="AZ670" s="80"/>
      <c r="BA670" s="80"/>
      <c r="BB670" s="81"/>
      <c r="BC670" s="81"/>
      <c r="BD670" s="81"/>
      <c r="BE670" s="81"/>
      <c r="BF670" s="81"/>
      <c r="BG670" s="81"/>
      <c r="BH670" s="81"/>
    </row>
    <row r="671" spans="2:60" ht="14" customHeight="1" x14ac:dyDescent="0.3">
      <c r="B671" s="81"/>
      <c r="H671" s="81"/>
      <c r="I671" s="81"/>
      <c r="J671" s="81"/>
      <c r="K671" s="81"/>
      <c r="L671" s="82"/>
      <c r="M671" s="81"/>
      <c r="N671" s="81"/>
      <c r="O671" s="81"/>
      <c r="P671" s="81"/>
      <c r="R671" s="81"/>
      <c r="S671" s="81"/>
      <c r="T671" s="80"/>
      <c r="U671" s="80"/>
      <c r="V671" s="80"/>
      <c r="W671" s="81"/>
      <c r="X671" s="80"/>
      <c r="Y671" s="80"/>
      <c r="Z671" s="80"/>
      <c r="AA671" s="80"/>
      <c r="AB671" s="80"/>
      <c r="AC671" s="80"/>
      <c r="AD671" s="80"/>
      <c r="AE671" s="80"/>
      <c r="AF671" s="80"/>
      <c r="AG671" s="80"/>
      <c r="AH671" s="80"/>
      <c r="AI671" s="80"/>
      <c r="AJ671" s="80"/>
      <c r="AK671" s="80"/>
      <c r="AL671" s="80"/>
      <c r="AU671" s="80"/>
      <c r="AY671" s="80"/>
      <c r="AZ671" s="80"/>
      <c r="BA671" s="80"/>
      <c r="BB671" s="81"/>
      <c r="BC671" s="81"/>
      <c r="BD671" s="81"/>
      <c r="BE671" s="81"/>
      <c r="BF671" s="81"/>
      <c r="BG671" s="81"/>
      <c r="BH671" s="81"/>
    </row>
    <row r="672" spans="2:60" ht="14" customHeight="1" x14ac:dyDescent="0.3">
      <c r="B672" s="81"/>
      <c r="H672" s="81"/>
      <c r="I672" s="81"/>
      <c r="J672" s="81"/>
      <c r="K672" s="81"/>
      <c r="L672" s="82"/>
      <c r="M672" s="81"/>
      <c r="N672" s="81"/>
      <c r="O672" s="81"/>
      <c r="P672" s="81"/>
      <c r="R672" s="81"/>
      <c r="S672" s="81"/>
      <c r="T672" s="80"/>
      <c r="U672" s="80"/>
      <c r="V672" s="80"/>
      <c r="W672" s="81"/>
      <c r="X672" s="80"/>
      <c r="Y672" s="80"/>
      <c r="Z672" s="80"/>
      <c r="AA672" s="80"/>
      <c r="AB672" s="80"/>
      <c r="AC672" s="80"/>
      <c r="AD672" s="80"/>
      <c r="AE672" s="80"/>
      <c r="AF672" s="80"/>
      <c r="AG672" s="80"/>
      <c r="AH672" s="80"/>
      <c r="AI672" s="80"/>
      <c r="AJ672" s="80"/>
      <c r="AK672" s="80"/>
      <c r="AL672" s="80"/>
      <c r="AU672" s="80"/>
      <c r="AY672" s="80"/>
      <c r="AZ672" s="80"/>
      <c r="BA672" s="80"/>
      <c r="BB672" s="81"/>
      <c r="BC672" s="81"/>
      <c r="BD672" s="81"/>
      <c r="BE672" s="81"/>
      <c r="BF672" s="81"/>
      <c r="BG672" s="81"/>
      <c r="BH672" s="81"/>
    </row>
    <row r="673" spans="2:60" ht="14" customHeight="1" x14ac:dyDescent="0.3">
      <c r="B673" s="81"/>
      <c r="H673" s="81"/>
      <c r="I673" s="81"/>
      <c r="J673" s="81"/>
      <c r="K673" s="81"/>
      <c r="L673" s="82"/>
      <c r="M673" s="81"/>
      <c r="N673" s="81"/>
      <c r="O673" s="81"/>
      <c r="P673" s="81"/>
      <c r="R673" s="81"/>
      <c r="S673" s="81"/>
      <c r="T673" s="80"/>
      <c r="U673" s="80"/>
      <c r="V673" s="80"/>
      <c r="W673" s="81"/>
      <c r="X673" s="80"/>
      <c r="Y673" s="80"/>
      <c r="Z673" s="80"/>
      <c r="AA673" s="80"/>
      <c r="AB673" s="80"/>
      <c r="AC673" s="80"/>
      <c r="AD673" s="80"/>
      <c r="AE673" s="80"/>
      <c r="AF673" s="80"/>
      <c r="AG673" s="80"/>
      <c r="AH673" s="80"/>
      <c r="AI673" s="80"/>
      <c r="AJ673" s="80"/>
      <c r="AK673" s="80"/>
      <c r="AL673" s="80"/>
      <c r="AU673" s="80"/>
      <c r="AY673" s="80"/>
      <c r="AZ673" s="80"/>
      <c r="BA673" s="80"/>
      <c r="BB673" s="81"/>
      <c r="BC673" s="81"/>
      <c r="BD673" s="81"/>
      <c r="BE673" s="81"/>
      <c r="BF673" s="81"/>
      <c r="BG673" s="81"/>
      <c r="BH673" s="81"/>
    </row>
    <row r="674" spans="2:60" ht="14" customHeight="1" x14ac:dyDescent="0.3">
      <c r="B674" s="81"/>
      <c r="H674" s="81"/>
      <c r="I674" s="81"/>
      <c r="J674" s="81"/>
      <c r="K674" s="81"/>
      <c r="L674" s="82"/>
      <c r="M674" s="81"/>
      <c r="N674" s="81"/>
      <c r="O674" s="81"/>
      <c r="P674" s="81"/>
      <c r="R674" s="81"/>
      <c r="S674" s="81"/>
      <c r="T674" s="80"/>
      <c r="U674" s="80"/>
      <c r="V674" s="80"/>
      <c r="W674" s="81"/>
      <c r="X674" s="80"/>
      <c r="Y674" s="80"/>
      <c r="Z674" s="80"/>
      <c r="AA674" s="80"/>
      <c r="AB674" s="80"/>
      <c r="AC674" s="80"/>
      <c r="AD674" s="80"/>
      <c r="AE674" s="80"/>
      <c r="AF674" s="80"/>
      <c r="AG674" s="80"/>
      <c r="AH674" s="80"/>
      <c r="AI674" s="80"/>
      <c r="AJ674" s="80"/>
      <c r="AK674" s="80"/>
      <c r="AL674" s="80"/>
      <c r="AU674" s="80"/>
      <c r="AY674" s="80"/>
      <c r="AZ674" s="80"/>
      <c r="BA674" s="80"/>
      <c r="BB674" s="81"/>
      <c r="BC674" s="81"/>
      <c r="BD674" s="81"/>
      <c r="BE674" s="81"/>
      <c r="BF674" s="81"/>
      <c r="BG674" s="81"/>
      <c r="BH674" s="81"/>
    </row>
    <row r="675" spans="2:60" ht="14" customHeight="1" x14ac:dyDescent="0.3">
      <c r="B675" s="81"/>
      <c r="H675" s="81"/>
      <c r="I675" s="81"/>
      <c r="J675" s="81"/>
      <c r="K675" s="81"/>
      <c r="L675" s="82"/>
      <c r="M675" s="81"/>
      <c r="N675" s="81"/>
      <c r="O675" s="81"/>
      <c r="P675" s="81"/>
      <c r="R675" s="81"/>
      <c r="S675" s="81"/>
      <c r="T675" s="80"/>
      <c r="U675" s="80"/>
      <c r="V675" s="80"/>
      <c r="W675" s="81"/>
      <c r="X675" s="80"/>
      <c r="Y675" s="80"/>
      <c r="Z675" s="80"/>
      <c r="AA675" s="80"/>
      <c r="AB675" s="80"/>
      <c r="AC675" s="80"/>
      <c r="AD675" s="80"/>
      <c r="AE675" s="80"/>
      <c r="AF675" s="80"/>
      <c r="AG675" s="80"/>
      <c r="AH675" s="80"/>
      <c r="AI675" s="80"/>
      <c r="AJ675" s="80"/>
      <c r="AK675" s="80"/>
      <c r="AL675" s="80"/>
      <c r="AU675" s="80"/>
      <c r="AY675" s="80"/>
      <c r="AZ675" s="80"/>
      <c r="BA675" s="80"/>
      <c r="BB675" s="81"/>
      <c r="BC675" s="81"/>
      <c r="BD675" s="81"/>
      <c r="BE675" s="81"/>
      <c r="BF675" s="81"/>
      <c r="BG675" s="81"/>
      <c r="BH675" s="81"/>
    </row>
    <row r="676" spans="2:60" ht="14" customHeight="1" x14ac:dyDescent="0.3">
      <c r="B676" s="81"/>
      <c r="H676" s="81"/>
      <c r="I676" s="81"/>
      <c r="J676" s="81"/>
      <c r="K676" s="81"/>
      <c r="L676" s="82"/>
      <c r="M676" s="81"/>
      <c r="N676" s="81"/>
      <c r="O676" s="81"/>
      <c r="P676" s="81"/>
      <c r="R676" s="81"/>
      <c r="S676" s="81"/>
      <c r="T676" s="80"/>
      <c r="U676" s="80"/>
      <c r="V676" s="80"/>
      <c r="W676" s="81"/>
      <c r="X676" s="80"/>
      <c r="Y676" s="80"/>
      <c r="Z676" s="80"/>
      <c r="AA676" s="80"/>
      <c r="AB676" s="80"/>
      <c r="AC676" s="80"/>
      <c r="AD676" s="80"/>
      <c r="AE676" s="80"/>
      <c r="AF676" s="80"/>
      <c r="AG676" s="80"/>
      <c r="AH676" s="80"/>
      <c r="AI676" s="80"/>
      <c r="AJ676" s="80"/>
      <c r="AK676" s="80"/>
      <c r="AL676" s="80"/>
      <c r="AU676" s="80"/>
      <c r="AY676" s="80"/>
      <c r="AZ676" s="80"/>
      <c r="BA676" s="80"/>
      <c r="BB676" s="81"/>
      <c r="BC676" s="81"/>
      <c r="BD676" s="81"/>
      <c r="BE676" s="81"/>
      <c r="BF676" s="81"/>
      <c r="BG676" s="81"/>
      <c r="BH676" s="81"/>
    </row>
    <row r="677" spans="2:60" ht="14" customHeight="1" x14ac:dyDescent="0.3">
      <c r="B677" s="81"/>
      <c r="H677" s="81"/>
      <c r="I677" s="81"/>
      <c r="J677" s="81"/>
      <c r="K677" s="81"/>
      <c r="L677" s="82"/>
      <c r="M677" s="81"/>
      <c r="N677" s="81"/>
      <c r="O677" s="81"/>
      <c r="P677" s="81"/>
      <c r="R677" s="81"/>
      <c r="S677" s="81"/>
      <c r="T677" s="80"/>
      <c r="U677" s="80"/>
      <c r="V677" s="80"/>
      <c r="W677" s="81"/>
      <c r="X677" s="80"/>
      <c r="Y677" s="80"/>
      <c r="Z677" s="80"/>
      <c r="AA677" s="80"/>
      <c r="AB677" s="80"/>
      <c r="AC677" s="80"/>
      <c r="AD677" s="80"/>
      <c r="AE677" s="80"/>
      <c r="AF677" s="80"/>
      <c r="AG677" s="80"/>
      <c r="AH677" s="80"/>
      <c r="AI677" s="80"/>
      <c r="AJ677" s="80"/>
      <c r="AK677" s="80"/>
      <c r="AL677" s="80"/>
      <c r="AU677" s="80"/>
      <c r="AY677" s="80"/>
      <c r="AZ677" s="80"/>
      <c r="BA677" s="80"/>
      <c r="BB677" s="81"/>
      <c r="BC677" s="81"/>
      <c r="BD677" s="81"/>
      <c r="BE677" s="81"/>
      <c r="BF677" s="81"/>
      <c r="BG677" s="81"/>
      <c r="BH677" s="81"/>
    </row>
    <row r="678" spans="2:60" ht="14" customHeight="1" x14ac:dyDescent="0.3">
      <c r="B678" s="81"/>
      <c r="H678" s="81"/>
      <c r="I678" s="81"/>
      <c r="J678" s="81"/>
      <c r="K678" s="81"/>
      <c r="L678" s="82"/>
      <c r="M678" s="81"/>
      <c r="N678" s="81"/>
      <c r="O678" s="81"/>
      <c r="P678" s="81"/>
      <c r="R678" s="81"/>
      <c r="S678" s="81"/>
      <c r="T678" s="80"/>
      <c r="U678" s="80"/>
      <c r="V678" s="80"/>
      <c r="W678" s="81"/>
      <c r="X678" s="80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U678" s="80"/>
      <c r="AY678" s="80"/>
      <c r="AZ678" s="80"/>
      <c r="BA678" s="80"/>
      <c r="BB678" s="81"/>
      <c r="BC678" s="81"/>
      <c r="BD678" s="81"/>
      <c r="BE678" s="81"/>
      <c r="BF678" s="81"/>
      <c r="BG678" s="81"/>
      <c r="BH678" s="81"/>
    </row>
    <row r="679" spans="2:60" ht="14" customHeight="1" x14ac:dyDescent="0.3">
      <c r="B679" s="81"/>
      <c r="H679" s="81"/>
      <c r="I679" s="81"/>
      <c r="J679" s="81"/>
      <c r="K679" s="81"/>
      <c r="L679" s="82"/>
      <c r="M679" s="81"/>
      <c r="N679" s="81"/>
      <c r="O679" s="81"/>
      <c r="P679" s="81"/>
      <c r="R679" s="81"/>
      <c r="S679" s="81"/>
      <c r="T679" s="80"/>
      <c r="U679" s="80"/>
      <c r="V679" s="80"/>
      <c r="W679" s="81"/>
      <c r="X679" s="80"/>
      <c r="Y679" s="80"/>
      <c r="Z679" s="80"/>
      <c r="AA679" s="80"/>
      <c r="AB679" s="80"/>
      <c r="AC679" s="80"/>
      <c r="AD679" s="80"/>
      <c r="AE679" s="80"/>
      <c r="AF679" s="80"/>
      <c r="AG679" s="80"/>
      <c r="AH679" s="80"/>
      <c r="AI679" s="80"/>
      <c r="AJ679" s="80"/>
      <c r="AK679" s="80"/>
      <c r="AL679" s="80"/>
      <c r="AU679" s="80"/>
      <c r="AY679" s="80"/>
      <c r="AZ679" s="80"/>
      <c r="BA679" s="80"/>
      <c r="BB679" s="81"/>
      <c r="BC679" s="81"/>
      <c r="BD679" s="81"/>
      <c r="BE679" s="81"/>
      <c r="BF679" s="81"/>
      <c r="BG679" s="81"/>
      <c r="BH679" s="81"/>
    </row>
    <row r="680" spans="2:60" ht="14" customHeight="1" x14ac:dyDescent="0.3">
      <c r="B680" s="81"/>
      <c r="H680" s="81"/>
      <c r="I680" s="81"/>
      <c r="J680" s="81"/>
      <c r="K680" s="81"/>
      <c r="L680" s="82"/>
      <c r="M680" s="81"/>
      <c r="N680" s="81"/>
      <c r="O680" s="81"/>
      <c r="P680" s="81"/>
      <c r="R680" s="81"/>
      <c r="S680" s="81"/>
      <c r="T680" s="80"/>
      <c r="U680" s="80"/>
      <c r="V680" s="80"/>
      <c r="W680" s="81"/>
      <c r="X680" s="80"/>
      <c r="Y680" s="80"/>
      <c r="Z680" s="80"/>
      <c r="AA680" s="80"/>
      <c r="AB680" s="80"/>
      <c r="AC680" s="80"/>
      <c r="AD680" s="80"/>
      <c r="AE680" s="80"/>
      <c r="AF680" s="80"/>
      <c r="AG680" s="80"/>
      <c r="AH680" s="80"/>
      <c r="AI680" s="80"/>
      <c r="AJ680" s="80"/>
      <c r="AK680" s="80"/>
      <c r="AL680" s="80"/>
      <c r="AU680" s="80"/>
      <c r="AY680" s="80"/>
      <c r="AZ680" s="80"/>
      <c r="BA680" s="80"/>
      <c r="BB680" s="81"/>
      <c r="BC680" s="81"/>
      <c r="BD680" s="81"/>
      <c r="BE680" s="81"/>
      <c r="BF680" s="81"/>
      <c r="BG680" s="81"/>
      <c r="BH680" s="81"/>
    </row>
    <row r="681" spans="2:60" ht="14" customHeight="1" x14ac:dyDescent="0.3">
      <c r="B681" s="81"/>
      <c r="H681" s="81"/>
      <c r="I681" s="81"/>
      <c r="J681" s="81"/>
      <c r="K681" s="81"/>
      <c r="L681" s="82"/>
      <c r="M681" s="81"/>
      <c r="N681" s="81"/>
      <c r="O681" s="81"/>
      <c r="P681" s="81"/>
      <c r="R681" s="81"/>
      <c r="S681" s="81"/>
      <c r="T681" s="80"/>
      <c r="U681" s="80"/>
      <c r="V681" s="80"/>
      <c r="W681" s="81"/>
      <c r="X681" s="80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U681" s="80"/>
      <c r="AY681" s="80"/>
      <c r="AZ681" s="80"/>
      <c r="BA681" s="80"/>
      <c r="BB681" s="81"/>
      <c r="BC681" s="81"/>
      <c r="BD681" s="81"/>
      <c r="BE681" s="81"/>
      <c r="BF681" s="81"/>
      <c r="BG681" s="81"/>
      <c r="BH681" s="81"/>
    </row>
    <row r="682" spans="2:60" ht="14" customHeight="1" x14ac:dyDescent="0.3">
      <c r="B682" s="81"/>
      <c r="H682" s="81"/>
      <c r="I682" s="81"/>
      <c r="J682" s="81"/>
      <c r="K682" s="81"/>
      <c r="L682" s="82"/>
      <c r="M682" s="81"/>
      <c r="N682" s="81"/>
      <c r="O682" s="81"/>
      <c r="P682" s="81"/>
      <c r="R682" s="81"/>
      <c r="S682" s="81"/>
      <c r="T682" s="80"/>
      <c r="U682" s="80"/>
      <c r="V682" s="80"/>
      <c r="W682" s="81"/>
      <c r="X682" s="80"/>
      <c r="Y682" s="80"/>
      <c r="Z682" s="80"/>
      <c r="AA682" s="80"/>
      <c r="AB682" s="80"/>
      <c r="AC682" s="80"/>
      <c r="AD682" s="80"/>
      <c r="AE682" s="80"/>
      <c r="AF682" s="80"/>
      <c r="AG682" s="80"/>
      <c r="AH682" s="80"/>
      <c r="AI682" s="80"/>
      <c r="AJ682" s="80"/>
      <c r="AK682" s="80"/>
      <c r="AL682" s="80"/>
      <c r="AU682" s="80"/>
      <c r="AY682" s="80"/>
      <c r="AZ682" s="80"/>
      <c r="BA682" s="80"/>
      <c r="BB682" s="81"/>
      <c r="BC682" s="81"/>
      <c r="BD682" s="81"/>
      <c r="BE682" s="81"/>
      <c r="BF682" s="81"/>
      <c r="BG682" s="81"/>
      <c r="BH682" s="81"/>
    </row>
    <row r="683" spans="2:60" ht="14" customHeight="1" x14ac:dyDescent="0.3">
      <c r="B683" s="81"/>
      <c r="H683" s="81"/>
      <c r="I683" s="81"/>
      <c r="J683" s="81"/>
      <c r="K683" s="81"/>
      <c r="L683" s="82"/>
      <c r="M683" s="81"/>
      <c r="N683" s="81"/>
      <c r="O683" s="81"/>
      <c r="P683" s="81"/>
      <c r="R683" s="81"/>
      <c r="S683" s="81"/>
      <c r="T683" s="80"/>
      <c r="U683" s="80"/>
      <c r="V683" s="80"/>
      <c r="W683" s="81"/>
      <c r="X683" s="80"/>
      <c r="Y683" s="80"/>
      <c r="Z683" s="80"/>
      <c r="AA683" s="80"/>
      <c r="AB683" s="80"/>
      <c r="AC683" s="80"/>
      <c r="AD683" s="80"/>
      <c r="AE683" s="80"/>
      <c r="AF683" s="80"/>
      <c r="AG683" s="80"/>
      <c r="AH683" s="80"/>
      <c r="AI683" s="80"/>
      <c r="AJ683" s="80"/>
      <c r="AK683" s="80"/>
      <c r="AL683" s="80"/>
      <c r="AU683" s="80"/>
      <c r="AY683" s="80"/>
      <c r="AZ683" s="80"/>
      <c r="BA683" s="80"/>
      <c r="BB683" s="81"/>
      <c r="BC683" s="81"/>
      <c r="BD683" s="81"/>
      <c r="BE683" s="81"/>
      <c r="BF683" s="81"/>
      <c r="BG683" s="81"/>
      <c r="BH683" s="81"/>
    </row>
    <row r="684" spans="2:60" ht="14" customHeight="1" x14ac:dyDescent="0.3">
      <c r="B684" s="81"/>
      <c r="H684" s="81"/>
      <c r="I684" s="81"/>
      <c r="J684" s="81"/>
      <c r="K684" s="81"/>
      <c r="L684" s="82"/>
      <c r="M684" s="81"/>
      <c r="N684" s="81"/>
      <c r="O684" s="81"/>
      <c r="P684" s="81"/>
      <c r="R684" s="81"/>
      <c r="S684" s="81"/>
      <c r="T684" s="80"/>
      <c r="U684" s="80"/>
      <c r="V684" s="80"/>
      <c r="W684" s="81"/>
      <c r="X684" s="80"/>
      <c r="Y684" s="80"/>
      <c r="Z684" s="80"/>
      <c r="AA684" s="80"/>
      <c r="AB684" s="80"/>
      <c r="AC684" s="80"/>
      <c r="AD684" s="80"/>
      <c r="AE684" s="80"/>
      <c r="AF684" s="80"/>
      <c r="AG684" s="80"/>
      <c r="AH684" s="80"/>
      <c r="AI684" s="80"/>
      <c r="AJ684" s="80"/>
      <c r="AK684" s="80"/>
      <c r="AL684" s="80"/>
      <c r="AU684" s="80"/>
      <c r="AY684" s="80"/>
      <c r="AZ684" s="80"/>
      <c r="BA684" s="80"/>
      <c r="BB684" s="81"/>
      <c r="BC684" s="81"/>
      <c r="BD684" s="81"/>
      <c r="BE684" s="81"/>
      <c r="BF684" s="81"/>
      <c r="BG684" s="81"/>
      <c r="BH684" s="81"/>
    </row>
    <row r="685" spans="2:60" ht="14" customHeight="1" x14ac:dyDescent="0.3">
      <c r="B685" s="81"/>
      <c r="H685" s="81"/>
      <c r="I685" s="81"/>
      <c r="J685" s="81"/>
      <c r="K685" s="81"/>
      <c r="L685" s="82"/>
      <c r="M685" s="81"/>
      <c r="N685" s="81"/>
      <c r="O685" s="81"/>
      <c r="P685" s="81"/>
      <c r="R685" s="81"/>
      <c r="S685" s="81"/>
      <c r="T685" s="80"/>
      <c r="U685" s="80"/>
      <c r="V685" s="80"/>
      <c r="W685" s="81"/>
      <c r="X685" s="80"/>
      <c r="Y685" s="80"/>
      <c r="Z685" s="80"/>
      <c r="AA685" s="80"/>
      <c r="AB685" s="80"/>
      <c r="AC685" s="80"/>
      <c r="AD685" s="80"/>
      <c r="AE685" s="80"/>
      <c r="AF685" s="80"/>
      <c r="AG685" s="80"/>
      <c r="AH685" s="80"/>
      <c r="AI685" s="80"/>
      <c r="AJ685" s="80"/>
      <c r="AK685" s="80"/>
      <c r="AL685" s="80"/>
      <c r="AU685" s="80"/>
      <c r="AY685" s="80"/>
      <c r="AZ685" s="80"/>
      <c r="BA685" s="80"/>
      <c r="BB685" s="81"/>
      <c r="BC685" s="81"/>
      <c r="BD685" s="81"/>
      <c r="BE685" s="81"/>
      <c r="BF685" s="81"/>
      <c r="BG685" s="81"/>
      <c r="BH685" s="81"/>
    </row>
    <row r="686" spans="2:60" ht="14" customHeight="1" x14ac:dyDescent="0.3">
      <c r="B686" s="81"/>
      <c r="H686" s="81"/>
      <c r="I686" s="81"/>
      <c r="J686" s="81"/>
      <c r="K686" s="81"/>
      <c r="L686" s="82"/>
      <c r="M686" s="81"/>
      <c r="N686" s="81"/>
      <c r="O686" s="81"/>
      <c r="P686" s="81"/>
      <c r="R686" s="81"/>
      <c r="S686" s="81"/>
      <c r="T686" s="80"/>
      <c r="U686" s="80"/>
      <c r="V686" s="80"/>
      <c r="W686" s="81"/>
      <c r="X686" s="80"/>
      <c r="Y686" s="80"/>
      <c r="Z686" s="80"/>
      <c r="AA686" s="80"/>
      <c r="AB686" s="80"/>
      <c r="AC686" s="80"/>
      <c r="AD686" s="80"/>
      <c r="AE686" s="80"/>
      <c r="AF686" s="80"/>
      <c r="AG686" s="80"/>
      <c r="AH686" s="80"/>
      <c r="AI686" s="80"/>
      <c r="AJ686" s="80"/>
      <c r="AK686" s="80"/>
      <c r="AL686" s="80"/>
      <c r="AU686" s="80"/>
      <c r="AY686" s="80"/>
      <c r="AZ686" s="80"/>
      <c r="BA686" s="80"/>
      <c r="BB686" s="81"/>
      <c r="BC686" s="81"/>
      <c r="BD686" s="81"/>
      <c r="BE686" s="81"/>
      <c r="BF686" s="81"/>
      <c r="BG686" s="81"/>
      <c r="BH686" s="81"/>
    </row>
    <row r="687" spans="2:60" ht="14" customHeight="1" x14ac:dyDescent="0.3">
      <c r="B687" s="81"/>
      <c r="H687" s="81"/>
      <c r="I687" s="81"/>
      <c r="J687" s="81"/>
      <c r="K687" s="81"/>
      <c r="L687" s="82"/>
      <c r="M687" s="81"/>
      <c r="N687" s="81"/>
      <c r="O687" s="81"/>
      <c r="P687" s="81"/>
      <c r="R687" s="81"/>
      <c r="S687" s="81"/>
      <c r="T687" s="80"/>
      <c r="U687" s="80"/>
      <c r="V687" s="80"/>
      <c r="W687" s="81"/>
      <c r="X687" s="80"/>
      <c r="Y687" s="80"/>
      <c r="Z687" s="80"/>
      <c r="AA687" s="80"/>
      <c r="AB687" s="80"/>
      <c r="AC687" s="80"/>
      <c r="AD687" s="80"/>
      <c r="AE687" s="80"/>
      <c r="AF687" s="80"/>
      <c r="AG687" s="80"/>
      <c r="AH687" s="80"/>
      <c r="AI687" s="80"/>
      <c r="AJ687" s="80"/>
      <c r="AK687" s="80"/>
      <c r="AL687" s="80"/>
      <c r="AU687" s="80"/>
      <c r="AY687" s="80"/>
      <c r="AZ687" s="80"/>
      <c r="BA687" s="80"/>
      <c r="BB687" s="81"/>
      <c r="BC687" s="81"/>
      <c r="BD687" s="81"/>
      <c r="BE687" s="81"/>
      <c r="BF687" s="81"/>
      <c r="BG687" s="81"/>
      <c r="BH687" s="81"/>
    </row>
    <row r="688" spans="2:60" ht="14" customHeight="1" x14ac:dyDescent="0.3">
      <c r="B688" s="81"/>
      <c r="H688" s="81"/>
      <c r="I688" s="81"/>
      <c r="J688" s="81"/>
      <c r="K688" s="81"/>
      <c r="L688" s="82"/>
      <c r="M688" s="81"/>
      <c r="N688" s="81"/>
      <c r="O688" s="81"/>
      <c r="P688" s="81"/>
      <c r="R688" s="81"/>
      <c r="S688" s="81"/>
      <c r="T688" s="80"/>
      <c r="U688" s="80"/>
      <c r="V688" s="80"/>
      <c r="W688" s="81"/>
      <c r="X688" s="80"/>
      <c r="Y688" s="80"/>
      <c r="Z688" s="80"/>
      <c r="AA688" s="80"/>
      <c r="AB688" s="80"/>
      <c r="AC688" s="80"/>
      <c r="AD688" s="80"/>
      <c r="AE688" s="80"/>
      <c r="AF688" s="80"/>
      <c r="AG688" s="80"/>
      <c r="AH688" s="80"/>
      <c r="AI688" s="80"/>
      <c r="AJ688" s="80"/>
      <c r="AK688" s="80"/>
      <c r="AL688" s="80"/>
      <c r="AU688" s="80"/>
      <c r="AY688" s="80"/>
      <c r="AZ688" s="80"/>
      <c r="BA688" s="80"/>
      <c r="BB688" s="81"/>
      <c r="BC688" s="81"/>
      <c r="BD688" s="81"/>
      <c r="BE688" s="81"/>
      <c r="BF688" s="81"/>
      <c r="BG688" s="81"/>
      <c r="BH688" s="81"/>
    </row>
    <row r="689" spans="2:60" ht="14" customHeight="1" x14ac:dyDescent="0.3">
      <c r="B689" s="81"/>
      <c r="H689" s="81"/>
      <c r="I689" s="81"/>
      <c r="J689" s="81"/>
      <c r="K689" s="81"/>
      <c r="L689" s="82"/>
      <c r="M689" s="81"/>
      <c r="N689" s="81"/>
      <c r="O689" s="81"/>
      <c r="P689" s="81"/>
      <c r="R689" s="81"/>
      <c r="S689" s="81"/>
      <c r="T689" s="80"/>
      <c r="U689" s="80"/>
      <c r="V689" s="80"/>
      <c r="W689" s="81"/>
      <c r="X689" s="80"/>
      <c r="Y689" s="80"/>
      <c r="Z689" s="80"/>
      <c r="AA689" s="80"/>
      <c r="AB689" s="80"/>
      <c r="AC689" s="80"/>
      <c r="AD689" s="80"/>
      <c r="AE689" s="80"/>
      <c r="AF689" s="80"/>
      <c r="AG689" s="80"/>
      <c r="AH689" s="80"/>
      <c r="AI689" s="80"/>
      <c r="AJ689" s="80"/>
      <c r="AK689" s="80"/>
      <c r="AL689" s="80"/>
      <c r="AU689" s="80"/>
      <c r="AY689" s="80"/>
      <c r="AZ689" s="80"/>
      <c r="BA689" s="80"/>
      <c r="BB689" s="81"/>
      <c r="BC689" s="81"/>
      <c r="BD689" s="81"/>
      <c r="BE689" s="81"/>
      <c r="BF689" s="81"/>
      <c r="BG689" s="81"/>
      <c r="BH689" s="81"/>
    </row>
    <row r="690" spans="2:60" ht="14" customHeight="1" x14ac:dyDescent="0.3">
      <c r="B690" s="81"/>
      <c r="H690" s="81"/>
      <c r="I690" s="81"/>
      <c r="J690" s="81"/>
      <c r="K690" s="81"/>
      <c r="L690" s="82"/>
      <c r="M690" s="81"/>
      <c r="N690" s="81"/>
      <c r="O690" s="81"/>
      <c r="P690" s="81"/>
      <c r="R690" s="81"/>
      <c r="S690" s="81"/>
      <c r="T690" s="80"/>
      <c r="U690" s="80"/>
      <c r="V690" s="80"/>
      <c r="W690" s="81"/>
      <c r="X690" s="80"/>
      <c r="Y690" s="80"/>
      <c r="Z690" s="80"/>
      <c r="AA690" s="80"/>
      <c r="AB690" s="80"/>
      <c r="AC690" s="80"/>
      <c r="AD690" s="80"/>
      <c r="AE690" s="80"/>
      <c r="AF690" s="80"/>
      <c r="AG690" s="80"/>
      <c r="AH690" s="80"/>
      <c r="AI690" s="80"/>
      <c r="AJ690" s="80"/>
      <c r="AK690" s="80"/>
      <c r="AL690" s="80"/>
      <c r="AU690" s="80"/>
      <c r="AY690" s="80"/>
      <c r="AZ690" s="80"/>
      <c r="BA690" s="80"/>
      <c r="BB690" s="81"/>
      <c r="BC690" s="81"/>
      <c r="BD690" s="81"/>
      <c r="BE690" s="81"/>
      <c r="BF690" s="81"/>
      <c r="BG690" s="81"/>
      <c r="BH690" s="81"/>
    </row>
    <row r="691" spans="2:60" ht="14" customHeight="1" x14ac:dyDescent="0.3">
      <c r="B691" s="81"/>
      <c r="H691" s="81"/>
      <c r="I691" s="81"/>
      <c r="J691" s="81"/>
      <c r="K691" s="81"/>
      <c r="L691" s="82"/>
      <c r="M691" s="81"/>
      <c r="N691" s="81"/>
      <c r="O691" s="81"/>
      <c r="P691" s="81"/>
      <c r="R691" s="81"/>
      <c r="S691" s="81"/>
      <c r="T691" s="80"/>
      <c r="U691" s="80"/>
      <c r="V691" s="80"/>
      <c r="W691" s="81"/>
      <c r="X691" s="80"/>
      <c r="Y691" s="80"/>
      <c r="Z691" s="80"/>
      <c r="AA691" s="80"/>
      <c r="AB691" s="80"/>
      <c r="AC691" s="80"/>
      <c r="AD691" s="80"/>
      <c r="AE691" s="80"/>
      <c r="AF691" s="80"/>
      <c r="AG691" s="80"/>
      <c r="AH691" s="80"/>
      <c r="AI691" s="80"/>
      <c r="AJ691" s="80"/>
      <c r="AK691" s="80"/>
      <c r="AL691" s="80"/>
      <c r="AU691" s="80"/>
      <c r="AY691" s="80"/>
      <c r="AZ691" s="80"/>
      <c r="BA691" s="80"/>
      <c r="BB691" s="81"/>
      <c r="BC691" s="81"/>
      <c r="BD691" s="81"/>
      <c r="BE691" s="81"/>
      <c r="BF691" s="81"/>
      <c r="BG691" s="81"/>
      <c r="BH691" s="81"/>
    </row>
    <row r="692" spans="2:60" ht="14" customHeight="1" x14ac:dyDescent="0.3">
      <c r="B692" s="81"/>
      <c r="H692" s="81"/>
      <c r="I692" s="81"/>
      <c r="J692" s="81"/>
      <c r="K692" s="81"/>
      <c r="L692" s="82"/>
      <c r="M692" s="81"/>
      <c r="N692" s="81"/>
      <c r="O692" s="81"/>
      <c r="P692" s="81"/>
      <c r="R692" s="81"/>
      <c r="S692" s="81"/>
      <c r="T692" s="80"/>
      <c r="U692" s="80"/>
      <c r="V692" s="80"/>
      <c r="W692" s="81"/>
      <c r="X692" s="80"/>
      <c r="Y692" s="80"/>
      <c r="Z692" s="80"/>
      <c r="AA692" s="80"/>
      <c r="AB692" s="80"/>
      <c r="AC692" s="80"/>
      <c r="AD692" s="80"/>
      <c r="AE692" s="80"/>
      <c r="AF692" s="80"/>
      <c r="AG692" s="80"/>
      <c r="AH692" s="80"/>
      <c r="AI692" s="80"/>
      <c r="AJ692" s="80"/>
      <c r="AK692" s="80"/>
      <c r="AL692" s="80"/>
      <c r="AU692" s="80"/>
      <c r="AY692" s="80"/>
      <c r="AZ692" s="80"/>
      <c r="BA692" s="80"/>
      <c r="BB692" s="81"/>
      <c r="BC692" s="81"/>
      <c r="BD692" s="81"/>
      <c r="BE692" s="81"/>
      <c r="BF692" s="81"/>
      <c r="BG692" s="81"/>
      <c r="BH692" s="81"/>
    </row>
    <row r="693" spans="2:60" ht="14" customHeight="1" x14ac:dyDescent="0.3">
      <c r="B693" s="81"/>
      <c r="H693" s="81"/>
      <c r="I693" s="81"/>
      <c r="J693" s="81"/>
      <c r="K693" s="81"/>
      <c r="L693" s="82"/>
      <c r="M693" s="81"/>
      <c r="N693" s="81"/>
      <c r="O693" s="81"/>
      <c r="P693" s="81"/>
      <c r="R693" s="81"/>
      <c r="S693" s="81"/>
      <c r="T693" s="80"/>
      <c r="U693" s="80"/>
      <c r="V693" s="80"/>
      <c r="W693" s="81"/>
      <c r="X693" s="80"/>
      <c r="Y693" s="80"/>
      <c r="Z693" s="80"/>
      <c r="AA693" s="80"/>
      <c r="AB693" s="80"/>
      <c r="AC693" s="80"/>
      <c r="AD693" s="80"/>
      <c r="AE693" s="80"/>
      <c r="AF693" s="80"/>
      <c r="AG693" s="80"/>
      <c r="AH693" s="80"/>
      <c r="AI693" s="80"/>
      <c r="AJ693" s="80"/>
      <c r="AK693" s="80"/>
      <c r="AL693" s="80"/>
      <c r="AU693" s="80"/>
      <c r="AY693" s="80"/>
      <c r="AZ693" s="80"/>
      <c r="BA693" s="80"/>
      <c r="BB693" s="81"/>
      <c r="BC693" s="81"/>
      <c r="BD693" s="81"/>
      <c r="BE693" s="81"/>
      <c r="BF693" s="81"/>
      <c r="BG693" s="81"/>
      <c r="BH693" s="81"/>
    </row>
    <row r="694" spans="2:60" ht="14" customHeight="1" x14ac:dyDescent="0.3">
      <c r="B694" s="81"/>
      <c r="H694" s="81"/>
      <c r="I694" s="81"/>
      <c r="J694" s="81"/>
      <c r="K694" s="81"/>
      <c r="L694" s="82"/>
      <c r="M694" s="81"/>
      <c r="N694" s="81"/>
      <c r="O694" s="81"/>
      <c r="P694" s="81"/>
      <c r="R694" s="81"/>
      <c r="S694" s="81"/>
      <c r="T694" s="80"/>
      <c r="U694" s="80"/>
      <c r="V694" s="80"/>
      <c r="W694" s="81"/>
      <c r="X694" s="80"/>
      <c r="Y694" s="80"/>
      <c r="Z694" s="80"/>
      <c r="AA694" s="80"/>
      <c r="AB694" s="80"/>
      <c r="AC694" s="80"/>
      <c r="AD694" s="80"/>
      <c r="AE694" s="80"/>
      <c r="AF694" s="80"/>
      <c r="AG694" s="80"/>
      <c r="AH694" s="80"/>
      <c r="AI694" s="80"/>
      <c r="AJ694" s="80"/>
      <c r="AK694" s="80"/>
      <c r="AL694" s="80"/>
      <c r="AU694" s="80"/>
      <c r="AY694" s="80"/>
      <c r="AZ694" s="80"/>
      <c r="BA694" s="80"/>
      <c r="BB694" s="81"/>
      <c r="BC694" s="81"/>
      <c r="BD694" s="81"/>
      <c r="BE694" s="81"/>
      <c r="BF694" s="81"/>
      <c r="BG694" s="81"/>
      <c r="BH694" s="81"/>
    </row>
    <row r="695" spans="2:60" ht="14" customHeight="1" x14ac:dyDescent="0.3">
      <c r="B695" s="81"/>
      <c r="H695" s="81"/>
      <c r="I695" s="81"/>
      <c r="J695" s="81"/>
      <c r="K695" s="81"/>
      <c r="L695" s="82"/>
      <c r="M695" s="81"/>
      <c r="N695" s="81"/>
      <c r="O695" s="81"/>
      <c r="P695" s="81"/>
      <c r="R695" s="81"/>
      <c r="S695" s="81"/>
      <c r="T695" s="80"/>
      <c r="U695" s="80"/>
      <c r="V695" s="80"/>
      <c r="W695" s="81"/>
      <c r="X695" s="80"/>
      <c r="Y695" s="80"/>
      <c r="Z695" s="80"/>
      <c r="AA695" s="80"/>
      <c r="AB695" s="80"/>
      <c r="AC695" s="80"/>
      <c r="AD695" s="80"/>
      <c r="AE695" s="80"/>
      <c r="AF695" s="80"/>
      <c r="AG695" s="80"/>
      <c r="AH695" s="80"/>
      <c r="AI695" s="80"/>
      <c r="AJ695" s="80"/>
      <c r="AK695" s="80"/>
      <c r="AL695" s="80"/>
      <c r="AU695" s="80"/>
      <c r="AY695" s="80"/>
      <c r="AZ695" s="80"/>
      <c r="BA695" s="80"/>
      <c r="BB695" s="81"/>
      <c r="BC695" s="81"/>
      <c r="BD695" s="81"/>
      <c r="BE695" s="81"/>
      <c r="BF695" s="81"/>
      <c r="BG695" s="81"/>
      <c r="BH695" s="81"/>
    </row>
    <row r="696" spans="2:60" ht="14" customHeight="1" x14ac:dyDescent="0.3">
      <c r="B696" s="81"/>
      <c r="H696" s="81"/>
      <c r="I696" s="81"/>
      <c r="J696" s="81"/>
      <c r="K696" s="81"/>
      <c r="L696" s="82"/>
      <c r="M696" s="81"/>
      <c r="N696" s="81"/>
      <c r="O696" s="81"/>
      <c r="P696" s="81"/>
      <c r="R696" s="81"/>
      <c r="S696" s="81"/>
      <c r="T696" s="80"/>
      <c r="U696" s="80"/>
      <c r="V696" s="80"/>
      <c r="W696" s="81"/>
      <c r="X696" s="80"/>
      <c r="Y696" s="80"/>
      <c r="Z696" s="80"/>
      <c r="AA696" s="80"/>
      <c r="AB696" s="80"/>
      <c r="AC696" s="80"/>
      <c r="AD696" s="80"/>
      <c r="AE696" s="80"/>
      <c r="AF696" s="80"/>
      <c r="AG696" s="80"/>
      <c r="AH696" s="80"/>
      <c r="AI696" s="80"/>
      <c r="AJ696" s="80"/>
      <c r="AK696" s="80"/>
      <c r="AL696" s="80"/>
      <c r="AU696" s="80"/>
      <c r="AY696" s="80"/>
      <c r="AZ696" s="80"/>
      <c r="BA696" s="80"/>
      <c r="BB696" s="81"/>
      <c r="BC696" s="81"/>
      <c r="BD696" s="81"/>
      <c r="BE696" s="81"/>
      <c r="BF696" s="81"/>
      <c r="BG696" s="81"/>
      <c r="BH696" s="81"/>
    </row>
    <row r="697" spans="2:60" ht="14" customHeight="1" x14ac:dyDescent="0.3">
      <c r="B697" s="81"/>
      <c r="H697" s="81"/>
      <c r="I697" s="81"/>
      <c r="J697" s="81"/>
      <c r="K697" s="81"/>
      <c r="L697" s="82"/>
      <c r="M697" s="81"/>
      <c r="N697" s="81"/>
      <c r="O697" s="81"/>
      <c r="P697" s="81"/>
      <c r="R697" s="81"/>
      <c r="S697" s="81"/>
      <c r="T697" s="80"/>
      <c r="U697" s="80"/>
      <c r="V697" s="80"/>
      <c r="W697" s="81"/>
      <c r="X697" s="80"/>
      <c r="Y697" s="80"/>
      <c r="Z697" s="80"/>
      <c r="AA697" s="80"/>
      <c r="AB697" s="80"/>
      <c r="AC697" s="80"/>
      <c r="AD697" s="80"/>
      <c r="AE697" s="80"/>
      <c r="AF697" s="80"/>
      <c r="AG697" s="80"/>
      <c r="AH697" s="80"/>
      <c r="AI697" s="80"/>
      <c r="AJ697" s="80"/>
      <c r="AK697" s="80"/>
      <c r="AL697" s="80"/>
      <c r="AU697" s="80"/>
      <c r="AY697" s="80"/>
      <c r="AZ697" s="80"/>
      <c r="BA697" s="80"/>
      <c r="BB697" s="81"/>
      <c r="BC697" s="81"/>
      <c r="BD697" s="81"/>
      <c r="BE697" s="81"/>
      <c r="BF697" s="81"/>
      <c r="BG697" s="81"/>
      <c r="BH697" s="81"/>
    </row>
    <row r="698" spans="2:60" ht="14" customHeight="1" x14ac:dyDescent="0.3">
      <c r="B698" s="81"/>
      <c r="H698" s="81"/>
      <c r="I698" s="81"/>
      <c r="J698" s="81"/>
      <c r="K698" s="81"/>
      <c r="L698" s="82"/>
      <c r="M698" s="81"/>
      <c r="N698" s="81"/>
      <c r="O698" s="81"/>
      <c r="P698" s="81"/>
      <c r="R698" s="81"/>
      <c r="S698" s="81"/>
      <c r="T698" s="80"/>
      <c r="U698" s="80"/>
      <c r="V698" s="80"/>
      <c r="W698" s="81"/>
      <c r="X698" s="80"/>
      <c r="Y698" s="80"/>
      <c r="Z698" s="80"/>
      <c r="AA698" s="80"/>
      <c r="AB698" s="80"/>
      <c r="AC698" s="80"/>
      <c r="AD698" s="80"/>
      <c r="AE698" s="80"/>
      <c r="AF698" s="80"/>
      <c r="AG698" s="80"/>
      <c r="AH698" s="80"/>
      <c r="AI698" s="80"/>
      <c r="AJ698" s="80"/>
      <c r="AK698" s="80"/>
      <c r="AL698" s="80"/>
      <c r="AU698" s="80"/>
      <c r="AY698" s="80"/>
      <c r="AZ698" s="80"/>
      <c r="BA698" s="80"/>
      <c r="BB698" s="81"/>
      <c r="BC698" s="81"/>
      <c r="BD698" s="81"/>
      <c r="BE698" s="81"/>
      <c r="BF698" s="81"/>
      <c r="BG698" s="81"/>
      <c r="BH698" s="81"/>
    </row>
    <row r="699" spans="2:60" ht="14" customHeight="1" x14ac:dyDescent="0.3">
      <c r="B699" s="81"/>
      <c r="H699" s="81"/>
      <c r="I699" s="81"/>
      <c r="J699" s="81"/>
      <c r="K699" s="81"/>
      <c r="L699" s="82"/>
      <c r="M699" s="81"/>
      <c r="N699" s="81"/>
      <c r="O699" s="81"/>
      <c r="P699" s="81"/>
      <c r="R699" s="81"/>
      <c r="S699" s="81"/>
      <c r="T699" s="80"/>
      <c r="U699" s="80"/>
      <c r="V699" s="80"/>
      <c r="W699" s="81"/>
      <c r="X699" s="80"/>
      <c r="Y699" s="80"/>
      <c r="Z699" s="80"/>
      <c r="AA699" s="80"/>
      <c r="AB699" s="80"/>
      <c r="AC699" s="80"/>
      <c r="AD699" s="80"/>
      <c r="AE699" s="80"/>
      <c r="AF699" s="80"/>
      <c r="AG699" s="80"/>
      <c r="AH699" s="80"/>
      <c r="AI699" s="80"/>
      <c r="AJ699" s="80"/>
      <c r="AK699" s="80"/>
      <c r="AL699" s="80"/>
      <c r="AU699" s="80"/>
      <c r="AY699" s="80"/>
      <c r="AZ699" s="80"/>
      <c r="BA699" s="80"/>
      <c r="BB699" s="81"/>
      <c r="BC699" s="81"/>
      <c r="BD699" s="81"/>
      <c r="BE699" s="81"/>
      <c r="BF699" s="81"/>
      <c r="BG699" s="81"/>
      <c r="BH699" s="81"/>
    </row>
    <row r="700" spans="2:60" ht="14" customHeight="1" x14ac:dyDescent="0.3">
      <c r="B700" s="81"/>
      <c r="H700" s="81"/>
      <c r="I700" s="81"/>
      <c r="J700" s="81"/>
      <c r="K700" s="81"/>
      <c r="L700" s="82"/>
      <c r="M700" s="81"/>
      <c r="N700" s="81"/>
      <c r="O700" s="81"/>
      <c r="P700" s="81"/>
      <c r="R700" s="81"/>
      <c r="S700" s="81"/>
      <c r="T700" s="80"/>
      <c r="U700" s="80"/>
      <c r="V700" s="80"/>
      <c r="W700" s="81"/>
      <c r="X700" s="80"/>
      <c r="Y700" s="80"/>
      <c r="Z700" s="80"/>
      <c r="AA700" s="80"/>
      <c r="AB700" s="80"/>
      <c r="AC700" s="80"/>
      <c r="AD700" s="80"/>
      <c r="AE700" s="80"/>
      <c r="AF700" s="80"/>
      <c r="AG700" s="80"/>
      <c r="AH700" s="80"/>
      <c r="AI700" s="80"/>
      <c r="AJ700" s="80"/>
      <c r="AK700" s="80"/>
      <c r="AL700" s="80"/>
      <c r="AU700" s="80"/>
      <c r="AY700" s="80"/>
      <c r="AZ700" s="80"/>
      <c r="BA700" s="80"/>
      <c r="BB700" s="81"/>
      <c r="BC700" s="81"/>
      <c r="BD700" s="81"/>
      <c r="BE700" s="81"/>
      <c r="BF700" s="81"/>
      <c r="BG700" s="81"/>
      <c r="BH700" s="81"/>
    </row>
    <row r="701" spans="2:60" ht="14" customHeight="1" x14ac:dyDescent="0.3">
      <c r="B701" s="81"/>
      <c r="H701" s="81"/>
      <c r="I701" s="81"/>
      <c r="J701" s="81"/>
      <c r="K701" s="81"/>
      <c r="L701" s="82"/>
      <c r="M701" s="81"/>
      <c r="N701" s="81"/>
      <c r="O701" s="81"/>
      <c r="P701" s="81"/>
      <c r="R701" s="81"/>
      <c r="S701" s="81"/>
      <c r="T701" s="80"/>
      <c r="U701" s="80"/>
      <c r="V701" s="80"/>
      <c r="W701" s="81"/>
      <c r="X701" s="80"/>
      <c r="Y701" s="80"/>
      <c r="Z701" s="80"/>
      <c r="AA701" s="80"/>
      <c r="AB701" s="80"/>
      <c r="AC701" s="80"/>
      <c r="AD701" s="80"/>
      <c r="AE701" s="80"/>
      <c r="AF701" s="80"/>
      <c r="AG701" s="80"/>
      <c r="AH701" s="80"/>
      <c r="AI701" s="80"/>
      <c r="AJ701" s="80"/>
      <c r="AK701" s="80"/>
      <c r="AL701" s="80"/>
      <c r="AU701" s="80"/>
      <c r="AY701" s="80"/>
      <c r="AZ701" s="80"/>
      <c r="BA701" s="80"/>
      <c r="BB701" s="81"/>
      <c r="BC701" s="81"/>
      <c r="BD701" s="81"/>
      <c r="BE701" s="81"/>
      <c r="BF701" s="81"/>
      <c r="BG701" s="81"/>
      <c r="BH701" s="81"/>
    </row>
    <row r="702" spans="2:60" ht="14" customHeight="1" x14ac:dyDescent="0.3">
      <c r="B702" s="81"/>
      <c r="H702" s="81"/>
      <c r="I702" s="81"/>
      <c r="J702" s="81"/>
      <c r="K702" s="81"/>
      <c r="L702" s="82"/>
      <c r="M702" s="81"/>
      <c r="N702" s="81"/>
      <c r="O702" s="81"/>
      <c r="P702" s="81"/>
      <c r="R702" s="81"/>
      <c r="S702" s="81"/>
      <c r="T702" s="80"/>
      <c r="U702" s="80"/>
      <c r="V702" s="80"/>
      <c r="W702" s="81"/>
      <c r="X702" s="80"/>
      <c r="Y702" s="80"/>
      <c r="Z702" s="80"/>
      <c r="AA702" s="80"/>
      <c r="AB702" s="80"/>
      <c r="AC702" s="80"/>
      <c r="AD702" s="80"/>
      <c r="AE702" s="80"/>
      <c r="AF702" s="80"/>
      <c r="AG702" s="80"/>
      <c r="AH702" s="80"/>
      <c r="AI702" s="80"/>
      <c r="AJ702" s="80"/>
      <c r="AK702" s="80"/>
      <c r="AL702" s="80"/>
      <c r="AU702" s="80"/>
      <c r="AY702" s="80"/>
      <c r="AZ702" s="80"/>
      <c r="BA702" s="80"/>
      <c r="BB702" s="81"/>
      <c r="BC702" s="81"/>
      <c r="BD702" s="81"/>
      <c r="BE702" s="81"/>
      <c r="BF702" s="81"/>
      <c r="BG702" s="81"/>
      <c r="BH702" s="81"/>
    </row>
    <row r="703" spans="2:60" ht="14" customHeight="1" x14ac:dyDescent="0.3">
      <c r="B703" s="81"/>
      <c r="H703" s="81"/>
      <c r="I703" s="81"/>
      <c r="J703" s="81"/>
      <c r="K703" s="81"/>
      <c r="L703" s="82"/>
      <c r="M703" s="81"/>
      <c r="N703" s="81"/>
      <c r="O703" s="81"/>
      <c r="P703" s="81"/>
      <c r="R703" s="81"/>
      <c r="S703" s="81"/>
      <c r="T703" s="80"/>
      <c r="U703" s="80"/>
      <c r="V703" s="80"/>
      <c r="W703" s="81"/>
      <c r="X703" s="80"/>
      <c r="Y703" s="80"/>
      <c r="Z703" s="80"/>
      <c r="AA703" s="80"/>
      <c r="AB703" s="80"/>
      <c r="AC703" s="80"/>
      <c r="AD703" s="80"/>
      <c r="AE703" s="80"/>
      <c r="AF703" s="80"/>
      <c r="AG703" s="80"/>
      <c r="AH703" s="80"/>
      <c r="AI703" s="80"/>
      <c r="AJ703" s="80"/>
      <c r="AK703" s="80"/>
      <c r="AL703" s="80"/>
      <c r="AU703" s="80"/>
      <c r="AY703" s="80"/>
      <c r="AZ703" s="80"/>
      <c r="BA703" s="80"/>
      <c r="BB703" s="81"/>
      <c r="BC703" s="81"/>
      <c r="BD703" s="81"/>
      <c r="BE703" s="81"/>
      <c r="BF703" s="81"/>
      <c r="BG703" s="81"/>
      <c r="BH703" s="81"/>
    </row>
    <row r="704" spans="2:60" ht="14" customHeight="1" x14ac:dyDescent="0.3">
      <c r="B704" s="81"/>
      <c r="H704" s="81"/>
      <c r="I704" s="81"/>
      <c r="J704" s="81"/>
      <c r="K704" s="81"/>
      <c r="L704" s="82"/>
      <c r="M704" s="81"/>
      <c r="N704" s="81"/>
      <c r="O704" s="81"/>
      <c r="P704" s="81"/>
      <c r="R704" s="81"/>
      <c r="S704" s="81"/>
      <c r="T704" s="80"/>
      <c r="U704" s="80"/>
      <c r="V704" s="80"/>
      <c r="W704" s="81"/>
      <c r="X704" s="80"/>
      <c r="Y704" s="80"/>
      <c r="Z704" s="80"/>
      <c r="AA704" s="80"/>
      <c r="AB704" s="80"/>
      <c r="AC704" s="80"/>
      <c r="AD704" s="80"/>
      <c r="AE704" s="80"/>
      <c r="AF704" s="80"/>
      <c r="AG704" s="80"/>
      <c r="AH704" s="80"/>
      <c r="AI704" s="80"/>
      <c r="AJ704" s="80"/>
      <c r="AK704" s="80"/>
      <c r="AL704" s="80"/>
      <c r="AU704" s="80"/>
      <c r="AY704" s="80"/>
      <c r="AZ704" s="80"/>
      <c r="BA704" s="80"/>
      <c r="BB704" s="81"/>
      <c r="BC704" s="81"/>
      <c r="BD704" s="81"/>
      <c r="BE704" s="81"/>
      <c r="BF704" s="81"/>
      <c r="BG704" s="81"/>
      <c r="BH704" s="81"/>
    </row>
    <row r="705" spans="2:60" ht="14" customHeight="1" x14ac:dyDescent="0.3">
      <c r="B705" s="81"/>
      <c r="H705" s="81"/>
      <c r="I705" s="81"/>
      <c r="J705" s="81"/>
      <c r="K705" s="81"/>
      <c r="L705" s="82"/>
      <c r="M705" s="81"/>
      <c r="N705" s="81"/>
      <c r="O705" s="81"/>
      <c r="P705" s="81"/>
      <c r="R705" s="81"/>
      <c r="S705" s="81"/>
      <c r="T705" s="80"/>
      <c r="U705" s="80"/>
      <c r="V705" s="80"/>
      <c r="W705" s="81"/>
      <c r="X705" s="80"/>
      <c r="Y705" s="80"/>
      <c r="Z705" s="80"/>
      <c r="AA705" s="80"/>
      <c r="AB705" s="80"/>
      <c r="AC705" s="80"/>
      <c r="AD705" s="80"/>
      <c r="AE705" s="80"/>
      <c r="AF705" s="80"/>
      <c r="AG705" s="80"/>
      <c r="AH705" s="80"/>
      <c r="AI705" s="80"/>
      <c r="AJ705" s="80"/>
      <c r="AK705" s="80"/>
      <c r="AL705" s="80"/>
      <c r="AU705" s="80"/>
      <c r="AY705" s="80"/>
      <c r="AZ705" s="80"/>
      <c r="BA705" s="80"/>
      <c r="BB705" s="81"/>
      <c r="BC705" s="81"/>
      <c r="BD705" s="81"/>
      <c r="BE705" s="81"/>
      <c r="BF705" s="81"/>
      <c r="BG705" s="81"/>
      <c r="BH705" s="81"/>
    </row>
    <row r="706" spans="2:60" ht="14" customHeight="1" x14ac:dyDescent="0.3">
      <c r="B706" s="81"/>
      <c r="H706" s="81"/>
      <c r="I706" s="81"/>
      <c r="J706" s="81"/>
      <c r="K706" s="81"/>
      <c r="L706" s="82"/>
      <c r="M706" s="81"/>
      <c r="N706" s="81"/>
      <c r="O706" s="81"/>
      <c r="P706" s="81"/>
      <c r="R706" s="81"/>
      <c r="S706" s="81"/>
      <c r="T706" s="80"/>
      <c r="U706" s="80"/>
      <c r="V706" s="80"/>
      <c r="W706" s="81"/>
      <c r="X706" s="80"/>
      <c r="Y706" s="80"/>
      <c r="Z706" s="80"/>
      <c r="AA706" s="80"/>
      <c r="AB706" s="80"/>
      <c r="AC706" s="80"/>
      <c r="AD706" s="80"/>
      <c r="AE706" s="80"/>
      <c r="AF706" s="80"/>
      <c r="AG706" s="80"/>
      <c r="AH706" s="80"/>
      <c r="AI706" s="80"/>
      <c r="AJ706" s="80"/>
      <c r="AK706" s="80"/>
      <c r="AL706" s="80"/>
      <c r="AU706" s="80"/>
      <c r="AY706" s="80"/>
      <c r="AZ706" s="80"/>
      <c r="BA706" s="80"/>
      <c r="BB706" s="81"/>
      <c r="BC706" s="81"/>
      <c r="BD706" s="81"/>
      <c r="BE706" s="81"/>
      <c r="BF706" s="81"/>
      <c r="BG706" s="81"/>
      <c r="BH706" s="81"/>
    </row>
    <row r="707" spans="2:60" ht="14" customHeight="1" x14ac:dyDescent="0.3">
      <c r="B707" s="81"/>
      <c r="H707" s="81"/>
      <c r="I707" s="81"/>
      <c r="J707" s="81"/>
      <c r="K707" s="81"/>
      <c r="L707" s="82"/>
      <c r="M707" s="81"/>
      <c r="N707" s="81"/>
      <c r="O707" s="81"/>
      <c r="P707" s="81"/>
      <c r="R707" s="81"/>
      <c r="S707" s="81"/>
      <c r="T707" s="80"/>
      <c r="U707" s="80"/>
      <c r="V707" s="80"/>
      <c r="W707" s="81"/>
      <c r="X707" s="80"/>
      <c r="Y707" s="80"/>
      <c r="Z707" s="80"/>
      <c r="AA707" s="80"/>
      <c r="AB707" s="80"/>
      <c r="AC707" s="80"/>
      <c r="AD707" s="80"/>
      <c r="AE707" s="80"/>
      <c r="AF707" s="80"/>
      <c r="AG707" s="80"/>
      <c r="AH707" s="80"/>
      <c r="AI707" s="80"/>
      <c r="AJ707" s="80"/>
      <c r="AK707" s="80"/>
      <c r="AL707" s="80"/>
      <c r="AU707" s="80"/>
      <c r="AY707" s="80"/>
      <c r="AZ707" s="80"/>
      <c r="BA707" s="80"/>
      <c r="BB707" s="81"/>
      <c r="BC707" s="81"/>
      <c r="BD707" s="81"/>
      <c r="BE707" s="81"/>
      <c r="BF707" s="81"/>
      <c r="BG707" s="81"/>
      <c r="BH707" s="81"/>
    </row>
    <row r="708" spans="2:60" ht="14" customHeight="1" x14ac:dyDescent="0.3">
      <c r="B708" s="81"/>
      <c r="H708" s="81"/>
      <c r="I708" s="81"/>
      <c r="J708" s="81"/>
      <c r="K708" s="81"/>
      <c r="L708" s="82"/>
      <c r="M708" s="81"/>
      <c r="N708" s="81"/>
      <c r="O708" s="81"/>
      <c r="P708" s="81"/>
      <c r="R708" s="81"/>
      <c r="S708" s="81"/>
      <c r="T708" s="80"/>
      <c r="U708" s="80"/>
      <c r="V708" s="80"/>
      <c r="W708" s="81"/>
      <c r="X708" s="80"/>
      <c r="Y708" s="80"/>
      <c r="Z708" s="80"/>
      <c r="AA708" s="80"/>
      <c r="AB708" s="80"/>
      <c r="AC708" s="80"/>
      <c r="AD708" s="80"/>
      <c r="AE708" s="80"/>
      <c r="AF708" s="80"/>
      <c r="AG708" s="80"/>
      <c r="AH708" s="80"/>
      <c r="AI708" s="80"/>
      <c r="AJ708" s="80"/>
      <c r="AK708" s="80"/>
      <c r="AL708" s="80"/>
      <c r="AU708" s="80"/>
      <c r="AY708" s="80"/>
      <c r="AZ708" s="80"/>
      <c r="BA708" s="80"/>
      <c r="BB708" s="81"/>
      <c r="BC708" s="81"/>
      <c r="BD708" s="81"/>
      <c r="BE708" s="81"/>
      <c r="BF708" s="81"/>
      <c r="BG708" s="81"/>
      <c r="BH708" s="81"/>
    </row>
    <row r="709" spans="2:60" ht="14" customHeight="1" x14ac:dyDescent="0.3">
      <c r="B709" s="81"/>
      <c r="H709" s="81"/>
      <c r="I709" s="81"/>
      <c r="J709" s="81"/>
      <c r="K709" s="81"/>
      <c r="L709" s="82"/>
      <c r="M709" s="81"/>
      <c r="N709" s="81"/>
      <c r="O709" s="81"/>
      <c r="P709" s="81"/>
      <c r="R709" s="81"/>
      <c r="S709" s="81"/>
      <c r="T709" s="80"/>
      <c r="U709" s="80"/>
      <c r="V709" s="80"/>
      <c r="W709" s="81"/>
      <c r="X709" s="80"/>
      <c r="Y709" s="80"/>
      <c r="Z709" s="80"/>
      <c r="AA709" s="80"/>
      <c r="AB709" s="80"/>
      <c r="AC709" s="80"/>
      <c r="AD709" s="80"/>
      <c r="AE709" s="80"/>
      <c r="AF709" s="80"/>
      <c r="AG709" s="80"/>
      <c r="AH709" s="80"/>
      <c r="AI709" s="80"/>
      <c r="AJ709" s="80"/>
      <c r="AK709" s="80"/>
      <c r="AL709" s="80"/>
      <c r="AU709" s="80"/>
      <c r="AY709" s="80"/>
      <c r="AZ709" s="80"/>
      <c r="BA709" s="80"/>
      <c r="BB709" s="81"/>
      <c r="BC709" s="81"/>
      <c r="BD709" s="81"/>
      <c r="BE709" s="81"/>
      <c r="BF709" s="81"/>
      <c r="BG709" s="81"/>
      <c r="BH709" s="81"/>
    </row>
    <row r="710" spans="2:60" ht="14" customHeight="1" x14ac:dyDescent="0.3">
      <c r="B710" s="81"/>
      <c r="H710" s="81"/>
      <c r="I710" s="81"/>
      <c r="J710" s="81"/>
      <c r="K710" s="81"/>
      <c r="L710" s="82"/>
      <c r="M710" s="81"/>
      <c r="N710" s="81"/>
      <c r="O710" s="81"/>
      <c r="P710" s="81"/>
      <c r="R710" s="81"/>
      <c r="S710" s="81"/>
      <c r="T710" s="80"/>
      <c r="U710" s="80"/>
      <c r="V710" s="80"/>
      <c r="W710" s="81"/>
      <c r="X710" s="80"/>
      <c r="Y710" s="80"/>
      <c r="Z710" s="80"/>
      <c r="AA710" s="80"/>
      <c r="AB710" s="80"/>
      <c r="AC710" s="80"/>
      <c r="AD710" s="80"/>
      <c r="AE710" s="80"/>
      <c r="AF710" s="80"/>
      <c r="AG710" s="80"/>
      <c r="AH710" s="80"/>
      <c r="AI710" s="80"/>
      <c r="AJ710" s="80"/>
      <c r="AK710" s="80"/>
      <c r="AL710" s="80"/>
      <c r="AU710" s="80"/>
      <c r="AY710" s="80"/>
      <c r="AZ710" s="80"/>
      <c r="BA710" s="80"/>
      <c r="BB710" s="81"/>
      <c r="BC710" s="81"/>
      <c r="BD710" s="81"/>
      <c r="BE710" s="81"/>
      <c r="BF710" s="81"/>
      <c r="BG710" s="81"/>
      <c r="BH710" s="81"/>
    </row>
    <row r="711" spans="2:60" ht="14" customHeight="1" x14ac:dyDescent="0.3">
      <c r="B711" s="81"/>
      <c r="H711" s="81"/>
      <c r="I711" s="81"/>
      <c r="J711" s="81"/>
      <c r="K711" s="81"/>
      <c r="L711" s="82"/>
      <c r="M711" s="81"/>
      <c r="N711" s="81"/>
      <c r="O711" s="81"/>
      <c r="P711" s="81"/>
      <c r="R711" s="81"/>
      <c r="S711" s="81"/>
      <c r="T711" s="80"/>
      <c r="U711" s="80"/>
      <c r="V711" s="80"/>
      <c r="W711" s="81"/>
      <c r="X711" s="80"/>
      <c r="Y711" s="80"/>
      <c r="Z711" s="80"/>
      <c r="AA711" s="80"/>
      <c r="AB711" s="80"/>
      <c r="AC711" s="80"/>
      <c r="AD711" s="80"/>
      <c r="AE711" s="80"/>
      <c r="AF711" s="80"/>
      <c r="AG711" s="80"/>
      <c r="AH711" s="80"/>
      <c r="AI711" s="80"/>
      <c r="AJ711" s="80"/>
      <c r="AK711" s="80"/>
      <c r="AL711" s="80"/>
      <c r="AU711" s="80"/>
      <c r="AY711" s="80"/>
      <c r="AZ711" s="80"/>
      <c r="BA711" s="80"/>
      <c r="BB711" s="81"/>
      <c r="BC711" s="81"/>
      <c r="BD711" s="81"/>
      <c r="BE711" s="81"/>
      <c r="BF711" s="81"/>
      <c r="BG711" s="81"/>
      <c r="BH711" s="81"/>
    </row>
    <row r="712" spans="2:60" ht="14" customHeight="1" x14ac:dyDescent="0.3">
      <c r="B712" s="81"/>
      <c r="H712" s="81"/>
      <c r="I712" s="81"/>
      <c r="J712" s="81"/>
      <c r="K712" s="81"/>
      <c r="L712" s="82"/>
      <c r="M712" s="81"/>
      <c r="N712" s="81"/>
      <c r="O712" s="81"/>
      <c r="P712" s="81"/>
      <c r="R712" s="81"/>
      <c r="S712" s="81"/>
      <c r="T712" s="80"/>
      <c r="U712" s="80"/>
      <c r="V712" s="80"/>
      <c r="W712" s="81"/>
      <c r="X712" s="80"/>
      <c r="Y712" s="80"/>
      <c r="Z712" s="80"/>
      <c r="AA712" s="80"/>
      <c r="AB712" s="80"/>
      <c r="AC712" s="80"/>
      <c r="AD712" s="80"/>
      <c r="AE712" s="80"/>
      <c r="AF712" s="80"/>
      <c r="AG712" s="80"/>
      <c r="AH712" s="80"/>
      <c r="AI712" s="80"/>
      <c r="AJ712" s="80"/>
      <c r="AK712" s="80"/>
      <c r="AL712" s="80"/>
      <c r="AU712" s="80"/>
      <c r="AY712" s="80"/>
      <c r="AZ712" s="80"/>
      <c r="BA712" s="80"/>
      <c r="BB712" s="81"/>
      <c r="BC712" s="81"/>
      <c r="BD712" s="81"/>
      <c r="BE712" s="81"/>
      <c r="BF712" s="81"/>
      <c r="BG712" s="81"/>
      <c r="BH712" s="81"/>
    </row>
    <row r="713" spans="2:60" ht="14" customHeight="1" x14ac:dyDescent="0.3">
      <c r="B713" s="81"/>
      <c r="H713" s="81"/>
      <c r="I713" s="81"/>
      <c r="J713" s="81"/>
      <c r="K713" s="81"/>
      <c r="L713" s="82"/>
      <c r="M713" s="81"/>
      <c r="N713" s="81"/>
      <c r="O713" s="81"/>
      <c r="P713" s="81"/>
      <c r="R713" s="81"/>
      <c r="S713" s="81"/>
      <c r="T713" s="80"/>
      <c r="U713" s="80"/>
      <c r="V713" s="80"/>
      <c r="W713" s="81"/>
      <c r="X713" s="80"/>
      <c r="Y713" s="80"/>
      <c r="Z713" s="80"/>
      <c r="AA713" s="80"/>
      <c r="AB713" s="80"/>
      <c r="AC713" s="80"/>
      <c r="AD713" s="80"/>
      <c r="AE713" s="80"/>
      <c r="AF713" s="80"/>
      <c r="AG713" s="80"/>
      <c r="AH713" s="80"/>
      <c r="AI713" s="80"/>
      <c r="AJ713" s="80"/>
      <c r="AK713" s="80"/>
      <c r="AL713" s="80"/>
      <c r="AU713" s="80"/>
      <c r="AY713" s="80"/>
      <c r="AZ713" s="80"/>
      <c r="BA713" s="80"/>
      <c r="BB713" s="81"/>
      <c r="BC713" s="81"/>
      <c r="BD713" s="81"/>
      <c r="BE713" s="81"/>
      <c r="BF713" s="81"/>
      <c r="BG713" s="81"/>
      <c r="BH713" s="81"/>
    </row>
    <row r="714" spans="2:60" ht="14" customHeight="1" x14ac:dyDescent="0.3">
      <c r="B714" s="81"/>
      <c r="H714" s="81"/>
      <c r="I714" s="81"/>
      <c r="J714" s="81"/>
      <c r="K714" s="81"/>
      <c r="L714" s="82"/>
      <c r="M714" s="81"/>
      <c r="N714" s="81"/>
      <c r="O714" s="81"/>
      <c r="P714" s="81"/>
      <c r="R714" s="81"/>
      <c r="S714" s="81"/>
      <c r="T714" s="80"/>
      <c r="U714" s="80"/>
      <c r="V714" s="80"/>
      <c r="W714" s="81"/>
      <c r="X714" s="80"/>
      <c r="Y714" s="80"/>
      <c r="Z714" s="80"/>
      <c r="AA714" s="80"/>
      <c r="AB714" s="80"/>
      <c r="AC714" s="80"/>
      <c r="AD714" s="80"/>
      <c r="AE714" s="80"/>
      <c r="AF714" s="80"/>
      <c r="AG714" s="80"/>
      <c r="AH714" s="80"/>
      <c r="AI714" s="80"/>
      <c r="AJ714" s="80"/>
      <c r="AK714" s="80"/>
      <c r="AL714" s="80"/>
      <c r="AU714" s="80"/>
      <c r="AY714" s="80"/>
      <c r="AZ714" s="80"/>
      <c r="BA714" s="80"/>
      <c r="BB714" s="81"/>
      <c r="BC714" s="81"/>
      <c r="BD714" s="81"/>
      <c r="BE714" s="81"/>
      <c r="BF714" s="81"/>
      <c r="BG714" s="81"/>
      <c r="BH714" s="81"/>
    </row>
    <row r="715" spans="2:60" ht="14" customHeight="1" x14ac:dyDescent="0.3">
      <c r="B715" s="81"/>
      <c r="H715" s="81"/>
      <c r="I715" s="81"/>
      <c r="J715" s="81"/>
      <c r="K715" s="81"/>
      <c r="L715" s="82"/>
      <c r="M715" s="81"/>
      <c r="N715" s="81"/>
      <c r="O715" s="81"/>
      <c r="P715" s="81"/>
      <c r="R715" s="81"/>
      <c r="S715" s="81"/>
      <c r="T715" s="80"/>
      <c r="U715" s="80"/>
      <c r="V715" s="80"/>
      <c r="W715" s="81"/>
      <c r="X715" s="80"/>
      <c r="Y715" s="80"/>
      <c r="Z715" s="80"/>
      <c r="AA715" s="80"/>
      <c r="AB715" s="80"/>
      <c r="AC715" s="80"/>
      <c r="AD715" s="80"/>
      <c r="AE715" s="80"/>
      <c r="AF715" s="80"/>
      <c r="AG715" s="80"/>
      <c r="AH715" s="80"/>
      <c r="AI715" s="80"/>
      <c r="AJ715" s="80"/>
      <c r="AK715" s="80"/>
      <c r="AL715" s="80"/>
      <c r="AU715" s="80"/>
      <c r="AY715" s="80"/>
      <c r="AZ715" s="80"/>
      <c r="BA715" s="80"/>
      <c r="BB715" s="81"/>
      <c r="BC715" s="81"/>
      <c r="BD715" s="81"/>
      <c r="BE715" s="81"/>
      <c r="BF715" s="81"/>
      <c r="BG715" s="81"/>
      <c r="BH715" s="81"/>
    </row>
    <row r="716" spans="2:60" ht="14" customHeight="1" x14ac:dyDescent="0.3">
      <c r="B716" s="81"/>
      <c r="H716" s="81"/>
      <c r="I716" s="81"/>
      <c r="J716" s="81"/>
      <c r="K716" s="81"/>
      <c r="L716" s="82"/>
      <c r="M716" s="81"/>
      <c r="N716" s="81"/>
      <c r="O716" s="81"/>
      <c r="P716" s="81"/>
      <c r="R716" s="81"/>
      <c r="S716" s="81"/>
      <c r="T716" s="80"/>
      <c r="U716" s="80"/>
      <c r="V716" s="80"/>
      <c r="W716" s="81"/>
      <c r="X716" s="80"/>
      <c r="Y716" s="80"/>
      <c r="Z716" s="80"/>
      <c r="AA716" s="80"/>
      <c r="AB716" s="80"/>
      <c r="AC716" s="80"/>
      <c r="AD716" s="80"/>
      <c r="AE716" s="80"/>
      <c r="AF716" s="80"/>
      <c r="AG716" s="80"/>
      <c r="AH716" s="80"/>
      <c r="AI716" s="80"/>
      <c r="AJ716" s="80"/>
      <c r="AK716" s="80"/>
      <c r="AL716" s="80"/>
      <c r="AU716" s="80"/>
      <c r="AY716" s="80"/>
      <c r="AZ716" s="80"/>
      <c r="BA716" s="80"/>
      <c r="BB716" s="81"/>
      <c r="BC716" s="81"/>
      <c r="BD716" s="81"/>
      <c r="BE716" s="81"/>
      <c r="BF716" s="81"/>
      <c r="BG716" s="81"/>
      <c r="BH716" s="81"/>
    </row>
    <row r="717" spans="2:60" ht="14" customHeight="1" x14ac:dyDescent="0.3">
      <c r="B717" s="81"/>
      <c r="H717" s="81"/>
      <c r="I717" s="81"/>
      <c r="J717" s="81"/>
      <c r="K717" s="81"/>
      <c r="L717" s="82"/>
      <c r="M717" s="81"/>
      <c r="N717" s="81"/>
      <c r="O717" s="81"/>
      <c r="P717" s="81"/>
      <c r="R717" s="81"/>
      <c r="S717" s="81"/>
      <c r="T717" s="80"/>
      <c r="U717" s="80"/>
      <c r="V717" s="80"/>
      <c r="W717" s="81"/>
      <c r="X717" s="80"/>
      <c r="Y717" s="80"/>
      <c r="Z717" s="80"/>
      <c r="AA717" s="80"/>
      <c r="AB717" s="80"/>
      <c r="AC717" s="80"/>
      <c r="AD717" s="80"/>
      <c r="AE717" s="80"/>
      <c r="AF717" s="80"/>
      <c r="AG717" s="80"/>
      <c r="AH717" s="80"/>
      <c r="AI717" s="80"/>
      <c r="AJ717" s="80"/>
      <c r="AK717" s="80"/>
      <c r="AL717" s="80"/>
      <c r="AU717" s="80"/>
      <c r="AY717" s="80"/>
      <c r="AZ717" s="80"/>
      <c r="BA717" s="80"/>
      <c r="BB717" s="81"/>
      <c r="BC717" s="81"/>
      <c r="BD717" s="81"/>
      <c r="BE717" s="81"/>
      <c r="BF717" s="81"/>
      <c r="BG717" s="81"/>
      <c r="BH717" s="81"/>
    </row>
    <row r="718" spans="2:60" ht="14" customHeight="1" x14ac:dyDescent="0.3">
      <c r="B718" s="81"/>
      <c r="H718" s="81"/>
      <c r="I718" s="81"/>
      <c r="J718" s="81"/>
      <c r="K718" s="81"/>
      <c r="L718" s="82"/>
      <c r="M718" s="81"/>
      <c r="N718" s="81"/>
      <c r="O718" s="81"/>
      <c r="P718" s="81"/>
      <c r="R718" s="81"/>
      <c r="S718" s="81"/>
      <c r="T718" s="80"/>
      <c r="U718" s="80"/>
      <c r="V718" s="80"/>
      <c r="W718" s="81"/>
      <c r="X718" s="80"/>
      <c r="Y718" s="80"/>
      <c r="Z718" s="80"/>
      <c r="AA718" s="80"/>
      <c r="AB718" s="80"/>
      <c r="AC718" s="80"/>
      <c r="AD718" s="80"/>
      <c r="AE718" s="80"/>
      <c r="AF718" s="80"/>
      <c r="AG718" s="80"/>
      <c r="AH718" s="80"/>
      <c r="AI718" s="80"/>
      <c r="AJ718" s="80"/>
      <c r="AK718" s="80"/>
      <c r="AL718" s="80"/>
      <c r="AU718" s="80"/>
      <c r="AY718" s="80"/>
      <c r="AZ718" s="80"/>
      <c r="BA718" s="80"/>
      <c r="BB718" s="81"/>
      <c r="BC718" s="81"/>
      <c r="BD718" s="81"/>
      <c r="BE718" s="81"/>
      <c r="BF718" s="81"/>
      <c r="BG718" s="81"/>
      <c r="BH718" s="81"/>
    </row>
    <row r="719" spans="2:60" ht="14" customHeight="1" x14ac:dyDescent="0.3">
      <c r="B719" s="81"/>
      <c r="H719" s="81"/>
      <c r="I719" s="81"/>
      <c r="J719" s="81"/>
      <c r="K719" s="81"/>
      <c r="L719" s="82"/>
      <c r="M719" s="81"/>
      <c r="N719" s="81"/>
      <c r="O719" s="81"/>
      <c r="P719" s="81"/>
      <c r="R719" s="81"/>
      <c r="S719" s="81"/>
      <c r="T719" s="80"/>
      <c r="U719" s="80"/>
      <c r="V719" s="80"/>
      <c r="W719" s="81"/>
      <c r="X719" s="80"/>
      <c r="Y719" s="80"/>
      <c r="Z719" s="80"/>
      <c r="AA719" s="80"/>
      <c r="AB719" s="80"/>
      <c r="AC719" s="80"/>
      <c r="AD719" s="80"/>
      <c r="AE719" s="80"/>
      <c r="AF719" s="80"/>
      <c r="AG719" s="80"/>
      <c r="AH719" s="80"/>
      <c r="AI719" s="80"/>
      <c r="AJ719" s="80"/>
      <c r="AK719" s="80"/>
      <c r="AL719" s="80"/>
      <c r="AU719" s="80"/>
      <c r="AY719" s="80"/>
      <c r="AZ719" s="80"/>
      <c r="BA719" s="80"/>
      <c r="BB719" s="81"/>
      <c r="BC719" s="81"/>
      <c r="BD719" s="81"/>
      <c r="BE719" s="81"/>
      <c r="BF719" s="81"/>
      <c r="BG719" s="81"/>
      <c r="BH719" s="81"/>
    </row>
    <row r="720" spans="2:60" ht="14" customHeight="1" x14ac:dyDescent="0.3">
      <c r="B720" s="81"/>
      <c r="H720" s="81"/>
      <c r="I720" s="81"/>
      <c r="J720" s="81"/>
      <c r="K720" s="81"/>
      <c r="L720" s="82"/>
      <c r="M720" s="81"/>
      <c r="N720" s="81"/>
      <c r="O720" s="81"/>
      <c r="P720" s="81"/>
      <c r="R720" s="81"/>
      <c r="S720" s="81"/>
      <c r="T720" s="80"/>
      <c r="U720" s="80"/>
      <c r="V720" s="80"/>
      <c r="W720" s="81"/>
      <c r="X720" s="80"/>
      <c r="Y720" s="80"/>
      <c r="Z720" s="80"/>
      <c r="AA720" s="80"/>
      <c r="AB720" s="80"/>
      <c r="AC720" s="80"/>
      <c r="AD720" s="80"/>
      <c r="AE720" s="80"/>
      <c r="AF720" s="80"/>
      <c r="AG720" s="80"/>
      <c r="AH720" s="80"/>
      <c r="AI720" s="80"/>
      <c r="AJ720" s="80"/>
      <c r="AK720" s="80"/>
      <c r="AL720" s="80"/>
      <c r="AU720" s="80"/>
      <c r="AY720" s="80"/>
      <c r="AZ720" s="80"/>
      <c r="BA720" s="80"/>
      <c r="BB720" s="81"/>
      <c r="BC720" s="81"/>
      <c r="BD720" s="81"/>
      <c r="BE720" s="81"/>
      <c r="BF720" s="81"/>
      <c r="BG720" s="81"/>
      <c r="BH720" s="81"/>
    </row>
    <row r="721" spans="2:60" ht="14" customHeight="1" x14ac:dyDescent="0.3">
      <c r="B721" s="81"/>
      <c r="H721" s="81"/>
      <c r="I721" s="81"/>
      <c r="J721" s="81"/>
      <c r="K721" s="81"/>
      <c r="L721" s="82"/>
      <c r="M721" s="81"/>
      <c r="N721" s="81"/>
      <c r="O721" s="81"/>
      <c r="P721" s="81"/>
      <c r="R721" s="81"/>
      <c r="S721" s="81"/>
      <c r="T721" s="80"/>
      <c r="U721" s="80"/>
      <c r="V721" s="80"/>
      <c r="W721" s="81"/>
      <c r="X721" s="80"/>
      <c r="Y721" s="80"/>
      <c r="Z721" s="80"/>
      <c r="AA721" s="80"/>
      <c r="AB721" s="80"/>
      <c r="AC721" s="80"/>
      <c r="AD721" s="80"/>
      <c r="AE721" s="80"/>
      <c r="AF721" s="80"/>
      <c r="AG721" s="80"/>
      <c r="AH721" s="80"/>
      <c r="AI721" s="80"/>
      <c r="AJ721" s="80"/>
      <c r="AK721" s="80"/>
      <c r="AL721" s="80"/>
      <c r="AU721" s="80"/>
      <c r="AY721" s="80"/>
      <c r="AZ721" s="80"/>
      <c r="BA721" s="80"/>
      <c r="BB721" s="81"/>
      <c r="BC721" s="81"/>
      <c r="BD721" s="81"/>
      <c r="BE721" s="81"/>
      <c r="BF721" s="81"/>
      <c r="BG721" s="81"/>
      <c r="BH721" s="81"/>
    </row>
    <row r="722" spans="2:60" ht="14" customHeight="1" x14ac:dyDescent="0.3">
      <c r="B722" s="81"/>
      <c r="H722" s="81"/>
      <c r="I722" s="81"/>
      <c r="J722" s="81"/>
      <c r="K722" s="81"/>
      <c r="L722" s="82"/>
      <c r="M722" s="81"/>
      <c r="N722" s="81"/>
      <c r="O722" s="81"/>
      <c r="P722" s="81"/>
      <c r="R722" s="81"/>
      <c r="S722" s="81"/>
      <c r="T722" s="80"/>
      <c r="U722" s="80"/>
      <c r="V722" s="80"/>
      <c r="W722" s="81"/>
      <c r="X722" s="80"/>
      <c r="Y722" s="80"/>
      <c r="Z722" s="80"/>
      <c r="AA722" s="80"/>
      <c r="AB722" s="80"/>
      <c r="AC722" s="80"/>
      <c r="AD722" s="80"/>
      <c r="AE722" s="80"/>
      <c r="AF722" s="80"/>
      <c r="AG722" s="80"/>
      <c r="AH722" s="80"/>
      <c r="AI722" s="80"/>
      <c r="AJ722" s="80"/>
      <c r="AK722" s="80"/>
      <c r="AL722" s="80"/>
      <c r="AU722" s="80"/>
      <c r="AY722" s="80"/>
      <c r="AZ722" s="80"/>
      <c r="BA722" s="80"/>
      <c r="BB722" s="81"/>
      <c r="BC722" s="81"/>
      <c r="BD722" s="81"/>
      <c r="BE722" s="81"/>
      <c r="BF722" s="81"/>
      <c r="BG722" s="81"/>
      <c r="BH722" s="81"/>
    </row>
    <row r="723" spans="2:60" ht="14" customHeight="1" x14ac:dyDescent="0.3">
      <c r="B723" s="81"/>
      <c r="H723" s="81"/>
      <c r="I723" s="81"/>
      <c r="J723" s="81"/>
      <c r="K723" s="81"/>
      <c r="L723" s="82"/>
      <c r="M723" s="81"/>
      <c r="N723" s="81"/>
      <c r="O723" s="81"/>
      <c r="P723" s="81"/>
      <c r="R723" s="81"/>
      <c r="S723" s="81"/>
      <c r="T723" s="80"/>
      <c r="U723" s="80"/>
      <c r="V723" s="80"/>
      <c r="W723" s="81"/>
      <c r="X723" s="80"/>
      <c r="Y723" s="80"/>
      <c r="Z723" s="80"/>
      <c r="AA723" s="80"/>
      <c r="AB723" s="80"/>
      <c r="AC723" s="80"/>
      <c r="AD723" s="80"/>
      <c r="AE723" s="80"/>
      <c r="AF723" s="80"/>
      <c r="AG723" s="80"/>
      <c r="AH723" s="80"/>
      <c r="AI723" s="80"/>
      <c r="AJ723" s="80"/>
      <c r="AK723" s="80"/>
      <c r="AL723" s="80"/>
      <c r="AU723" s="80"/>
      <c r="AY723" s="80"/>
      <c r="AZ723" s="80"/>
      <c r="BA723" s="80"/>
      <c r="BB723" s="81"/>
      <c r="BC723" s="81"/>
      <c r="BD723" s="81"/>
      <c r="BE723" s="81"/>
      <c r="BF723" s="81"/>
      <c r="BG723" s="81"/>
      <c r="BH723" s="81"/>
    </row>
    <row r="724" spans="2:60" ht="14" customHeight="1" x14ac:dyDescent="0.3">
      <c r="B724" s="81"/>
      <c r="H724" s="81"/>
      <c r="I724" s="81"/>
      <c r="J724" s="81"/>
      <c r="K724" s="81"/>
      <c r="L724" s="82"/>
      <c r="M724" s="81"/>
      <c r="N724" s="81"/>
      <c r="O724" s="81"/>
      <c r="P724" s="81"/>
      <c r="R724" s="81"/>
      <c r="S724" s="81"/>
      <c r="T724" s="80"/>
      <c r="U724" s="80"/>
      <c r="V724" s="80"/>
      <c r="W724" s="81"/>
      <c r="X724" s="80"/>
      <c r="Y724" s="80"/>
      <c r="Z724" s="80"/>
      <c r="AA724" s="80"/>
      <c r="AB724" s="80"/>
      <c r="AC724" s="80"/>
      <c r="AD724" s="80"/>
      <c r="AE724" s="80"/>
      <c r="AF724" s="80"/>
      <c r="AG724" s="80"/>
      <c r="AH724" s="80"/>
      <c r="AI724" s="80"/>
      <c r="AJ724" s="80"/>
      <c r="AK724" s="80"/>
      <c r="AL724" s="80"/>
      <c r="AU724" s="80"/>
      <c r="AY724" s="80"/>
      <c r="AZ724" s="80"/>
      <c r="BA724" s="80"/>
      <c r="BB724" s="81"/>
      <c r="BC724" s="81"/>
      <c r="BD724" s="81"/>
      <c r="BE724" s="81"/>
      <c r="BF724" s="81"/>
      <c r="BG724" s="81"/>
      <c r="BH724" s="81"/>
    </row>
    <row r="725" spans="2:60" ht="14" customHeight="1" x14ac:dyDescent="0.3">
      <c r="B725" s="81"/>
      <c r="H725" s="81"/>
      <c r="I725" s="81"/>
      <c r="J725" s="81"/>
      <c r="K725" s="81"/>
      <c r="L725" s="82"/>
      <c r="M725" s="81"/>
      <c r="N725" s="81"/>
      <c r="O725" s="81"/>
      <c r="P725" s="81"/>
      <c r="R725" s="81"/>
      <c r="S725" s="81"/>
      <c r="T725" s="80"/>
      <c r="U725" s="80"/>
      <c r="V725" s="80"/>
      <c r="W725" s="81"/>
      <c r="X725" s="80"/>
      <c r="Y725" s="80"/>
      <c r="Z725" s="80"/>
      <c r="AA725" s="80"/>
      <c r="AB725" s="80"/>
      <c r="AC725" s="80"/>
      <c r="AD725" s="80"/>
      <c r="AE725" s="80"/>
      <c r="AF725" s="80"/>
      <c r="AG725" s="80"/>
      <c r="AH725" s="80"/>
      <c r="AI725" s="80"/>
      <c r="AJ725" s="80"/>
      <c r="AK725" s="80"/>
      <c r="AL725" s="80"/>
      <c r="AU725" s="80"/>
      <c r="AY725" s="80"/>
      <c r="AZ725" s="80"/>
      <c r="BA725" s="80"/>
      <c r="BB725" s="81"/>
      <c r="BC725" s="81"/>
      <c r="BD725" s="81"/>
      <c r="BE725" s="81"/>
      <c r="BF725" s="81"/>
      <c r="BG725" s="81"/>
      <c r="BH725" s="81"/>
    </row>
    <row r="726" spans="2:60" ht="14" customHeight="1" x14ac:dyDescent="0.3">
      <c r="B726" s="81"/>
      <c r="H726" s="81"/>
      <c r="I726" s="81"/>
      <c r="J726" s="81"/>
      <c r="K726" s="81"/>
      <c r="L726" s="82"/>
      <c r="M726" s="81"/>
      <c r="N726" s="81"/>
      <c r="O726" s="81"/>
      <c r="P726" s="81"/>
      <c r="R726" s="81"/>
      <c r="S726" s="81"/>
      <c r="T726" s="80"/>
      <c r="U726" s="80"/>
      <c r="V726" s="80"/>
      <c r="W726" s="81"/>
      <c r="X726" s="80"/>
      <c r="Y726" s="80"/>
      <c r="Z726" s="80"/>
      <c r="AA726" s="80"/>
      <c r="AB726" s="80"/>
      <c r="AC726" s="80"/>
      <c r="AD726" s="80"/>
      <c r="AE726" s="80"/>
      <c r="AF726" s="80"/>
      <c r="AG726" s="80"/>
      <c r="AH726" s="80"/>
      <c r="AI726" s="80"/>
      <c r="AJ726" s="80"/>
      <c r="AK726" s="80"/>
      <c r="AL726" s="80"/>
      <c r="AU726" s="80"/>
      <c r="AY726" s="80"/>
      <c r="AZ726" s="80"/>
      <c r="BA726" s="80"/>
      <c r="BB726" s="81"/>
      <c r="BC726" s="81"/>
      <c r="BD726" s="81"/>
      <c r="BE726" s="81"/>
      <c r="BF726" s="81"/>
      <c r="BG726" s="81"/>
      <c r="BH726" s="81"/>
    </row>
    <row r="727" spans="2:60" ht="14" customHeight="1" x14ac:dyDescent="0.3">
      <c r="B727" s="81"/>
      <c r="H727" s="81"/>
      <c r="I727" s="81"/>
      <c r="J727" s="81"/>
      <c r="K727" s="81"/>
      <c r="L727" s="82"/>
      <c r="M727" s="81"/>
      <c r="N727" s="81"/>
      <c r="O727" s="81"/>
      <c r="P727" s="81"/>
      <c r="R727" s="81"/>
      <c r="S727" s="81"/>
      <c r="T727" s="80"/>
      <c r="U727" s="80"/>
      <c r="V727" s="80"/>
      <c r="W727" s="81"/>
      <c r="X727" s="80"/>
      <c r="Y727" s="80"/>
      <c r="Z727" s="80"/>
      <c r="AA727" s="80"/>
      <c r="AB727" s="80"/>
      <c r="AC727" s="80"/>
      <c r="AD727" s="80"/>
      <c r="AE727" s="80"/>
      <c r="AF727" s="80"/>
      <c r="AG727" s="80"/>
      <c r="AH727" s="80"/>
      <c r="AI727" s="80"/>
      <c r="AJ727" s="80"/>
      <c r="AK727" s="80"/>
      <c r="AL727" s="80"/>
      <c r="AU727" s="80"/>
      <c r="AY727" s="80"/>
      <c r="AZ727" s="80"/>
      <c r="BA727" s="80"/>
      <c r="BB727" s="81"/>
      <c r="BC727" s="81"/>
      <c r="BD727" s="81"/>
      <c r="BE727" s="81"/>
      <c r="BF727" s="81"/>
      <c r="BG727" s="81"/>
      <c r="BH727" s="81"/>
    </row>
    <row r="728" spans="2:60" ht="14" customHeight="1" x14ac:dyDescent="0.3">
      <c r="B728" s="81"/>
      <c r="H728" s="81"/>
      <c r="I728" s="81"/>
      <c r="J728" s="81"/>
      <c r="K728" s="81"/>
      <c r="L728" s="82"/>
      <c r="M728" s="81"/>
      <c r="N728" s="81"/>
      <c r="O728" s="81"/>
      <c r="P728" s="81"/>
      <c r="R728" s="81"/>
      <c r="S728" s="81"/>
      <c r="T728" s="80"/>
      <c r="U728" s="80"/>
      <c r="V728" s="80"/>
      <c r="W728" s="81"/>
      <c r="X728" s="80"/>
      <c r="Y728" s="80"/>
      <c r="Z728" s="80"/>
      <c r="AA728" s="80"/>
      <c r="AB728" s="80"/>
      <c r="AC728" s="80"/>
      <c r="AD728" s="80"/>
      <c r="AE728" s="80"/>
      <c r="AF728" s="80"/>
      <c r="AG728" s="80"/>
      <c r="AH728" s="80"/>
      <c r="AI728" s="80"/>
      <c r="AJ728" s="80"/>
      <c r="AK728" s="80"/>
      <c r="AL728" s="80"/>
      <c r="AU728" s="80"/>
      <c r="AY728" s="80"/>
      <c r="AZ728" s="80"/>
      <c r="BA728" s="80"/>
      <c r="BB728" s="81"/>
      <c r="BC728" s="81"/>
      <c r="BD728" s="81"/>
      <c r="BE728" s="81"/>
      <c r="BF728" s="81"/>
      <c r="BG728" s="81"/>
      <c r="BH728" s="81"/>
    </row>
    <row r="729" spans="2:60" ht="14" customHeight="1" x14ac:dyDescent="0.3">
      <c r="B729" s="81"/>
      <c r="H729" s="81"/>
      <c r="I729" s="81"/>
      <c r="J729" s="81"/>
      <c r="K729" s="81"/>
      <c r="L729" s="82"/>
      <c r="M729" s="81"/>
      <c r="N729" s="81"/>
      <c r="O729" s="81"/>
      <c r="P729" s="81"/>
      <c r="R729" s="81"/>
      <c r="S729" s="81"/>
      <c r="T729" s="80"/>
      <c r="U729" s="80"/>
      <c r="V729" s="80"/>
      <c r="W729" s="81"/>
      <c r="X729" s="80"/>
      <c r="Y729" s="80"/>
      <c r="Z729" s="80"/>
      <c r="AA729" s="80"/>
      <c r="AB729" s="80"/>
      <c r="AC729" s="80"/>
      <c r="AD729" s="80"/>
      <c r="AE729" s="80"/>
      <c r="AF729" s="80"/>
      <c r="AG729" s="80"/>
      <c r="AH729" s="80"/>
      <c r="AI729" s="80"/>
      <c r="AJ729" s="80"/>
      <c r="AK729" s="80"/>
      <c r="AL729" s="80"/>
      <c r="AU729" s="80"/>
      <c r="AY729" s="80"/>
      <c r="AZ729" s="80"/>
      <c r="BA729" s="80"/>
      <c r="BB729" s="81"/>
      <c r="BC729" s="81"/>
      <c r="BD729" s="81"/>
      <c r="BE729" s="81"/>
      <c r="BF729" s="81"/>
      <c r="BG729" s="81"/>
      <c r="BH729" s="81"/>
    </row>
    <row r="730" spans="2:60" ht="14" customHeight="1" x14ac:dyDescent="0.3">
      <c r="B730" s="81"/>
      <c r="H730" s="81"/>
      <c r="I730" s="81"/>
      <c r="J730" s="81"/>
      <c r="K730" s="81"/>
      <c r="L730" s="82"/>
      <c r="M730" s="81"/>
      <c r="N730" s="81"/>
      <c r="O730" s="81"/>
      <c r="P730" s="81"/>
      <c r="R730" s="81"/>
      <c r="S730" s="81"/>
      <c r="T730" s="80"/>
      <c r="U730" s="80"/>
      <c r="V730" s="80"/>
      <c r="W730" s="81"/>
      <c r="X730" s="80"/>
      <c r="Y730" s="80"/>
      <c r="Z730" s="80"/>
      <c r="AA730" s="80"/>
      <c r="AB730" s="80"/>
      <c r="AC730" s="80"/>
      <c r="AD730" s="80"/>
      <c r="AE730" s="80"/>
      <c r="AF730" s="80"/>
      <c r="AG730" s="80"/>
      <c r="AH730" s="80"/>
      <c r="AI730" s="80"/>
      <c r="AJ730" s="80"/>
      <c r="AK730" s="80"/>
      <c r="AL730" s="80"/>
      <c r="AU730" s="80"/>
      <c r="AY730" s="80"/>
      <c r="AZ730" s="80"/>
      <c r="BA730" s="80"/>
      <c r="BB730" s="81"/>
      <c r="BC730" s="81"/>
      <c r="BD730" s="81"/>
      <c r="BE730" s="81"/>
      <c r="BF730" s="81"/>
      <c r="BG730" s="81"/>
      <c r="BH730" s="81"/>
    </row>
    <row r="731" spans="2:60" ht="14" customHeight="1" x14ac:dyDescent="0.3">
      <c r="B731" s="81"/>
      <c r="H731" s="81"/>
      <c r="I731" s="81"/>
      <c r="J731" s="81"/>
      <c r="K731" s="81"/>
      <c r="L731" s="82"/>
      <c r="M731" s="81"/>
      <c r="N731" s="81"/>
      <c r="O731" s="81"/>
      <c r="P731" s="81"/>
      <c r="R731" s="81"/>
      <c r="S731" s="81"/>
      <c r="T731" s="80"/>
      <c r="U731" s="80"/>
      <c r="V731" s="80"/>
      <c r="W731" s="81"/>
      <c r="X731" s="80"/>
      <c r="Y731" s="80"/>
      <c r="Z731" s="80"/>
      <c r="AA731" s="80"/>
      <c r="AB731" s="80"/>
      <c r="AC731" s="80"/>
      <c r="AD731" s="80"/>
      <c r="AE731" s="80"/>
      <c r="AF731" s="80"/>
      <c r="AG731" s="80"/>
      <c r="AH731" s="80"/>
      <c r="AI731" s="80"/>
      <c r="AJ731" s="80"/>
      <c r="AK731" s="80"/>
      <c r="AL731" s="80"/>
      <c r="AU731" s="80"/>
      <c r="AY731" s="80"/>
      <c r="AZ731" s="80"/>
      <c r="BA731" s="80"/>
      <c r="BB731" s="81"/>
      <c r="BC731" s="81"/>
      <c r="BD731" s="81"/>
      <c r="BE731" s="81"/>
      <c r="BF731" s="81"/>
      <c r="BG731" s="81"/>
      <c r="BH731" s="81"/>
    </row>
    <row r="732" spans="2:60" ht="14" customHeight="1" x14ac:dyDescent="0.3">
      <c r="B732" s="81"/>
      <c r="H732" s="81"/>
      <c r="I732" s="81"/>
      <c r="J732" s="81"/>
      <c r="K732" s="81"/>
      <c r="L732" s="82"/>
      <c r="M732" s="81"/>
      <c r="N732" s="81"/>
      <c r="O732" s="81"/>
      <c r="P732" s="81"/>
      <c r="R732" s="81"/>
      <c r="S732" s="81"/>
      <c r="T732" s="80"/>
      <c r="U732" s="80"/>
      <c r="V732" s="80"/>
      <c r="W732" s="81"/>
      <c r="X732" s="80"/>
      <c r="Y732" s="80"/>
      <c r="Z732" s="80"/>
      <c r="AA732" s="80"/>
      <c r="AB732" s="80"/>
      <c r="AC732" s="80"/>
      <c r="AD732" s="80"/>
      <c r="AE732" s="80"/>
      <c r="AF732" s="80"/>
      <c r="AG732" s="80"/>
      <c r="AH732" s="80"/>
      <c r="AI732" s="80"/>
      <c r="AJ732" s="80"/>
      <c r="AK732" s="80"/>
      <c r="AL732" s="80"/>
      <c r="AU732" s="80"/>
      <c r="AY732" s="80"/>
      <c r="AZ732" s="80"/>
      <c r="BA732" s="80"/>
      <c r="BB732" s="81"/>
      <c r="BC732" s="81"/>
      <c r="BD732" s="81"/>
      <c r="BE732" s="81"/>
      <c r="BF732" s="81"/>
      <c r="BG732" s="81"/>
      <c r="BH732" s="81"/>
    </row>
    <row r="733" spans="2:60" ht="14" customHeight="1" x14ac:dyDescent="0.3">
      <c r="B733" s="81"/>
      <c r="H733" s="81"/>
      <c r="I733" s="81"/>
      <c r="J733" s="81"/>
      <c r="K733" s="81"/>
      <c r="L733" s="82"/>
      <c r="M733" s="81"/>
      <c r="N733" s="81"/>
      <c r="O733" s="81"/>
      <c r="P733" s="81"/>
      <c r="R733" s="81"/>
      <c r="S733" s="81"/>
      <c r="T733" s="80"/>
      <c r="U733" s="80"/>
      <c r="V733" s="80"/>
      <c r="W733" s="81"/>
      <c r="X733" s="80"/>
      <c r="Y733" s="80"/>
      <c r="Z733" s="80"/>
      <c r="AA733" s="80"/>
      <c r="AB733" s="80"/>
      <c r="AC733" s="80"/>
      <c r="AD733" s="80"/>
      <c r="AE733" s="80"/>
      <c r="AF733" s="80"/>
      <c r="AG733" s="80"/>
      <c r="AH733" s="80"/>
      <c r="AI733" s="80"/>
      <c r="AJ733" s="80"/>
      <c r="AK733" s="80"/>
      <c r="AL733" s="80"/>
      <c r="AU733" s="80"/>
      <c r="AY733" s="80"/>
      <c r="AZ733" s="80"/>
      <c r="BA733" s="80"/>
      <c r="BB733" s="81"/>
      <c r="BC733" s="81"/>
      <c r="BD733" s="81"/>
      <c r="BE733" s="81"/>
      <c r="BF733" s="81"/>
      <c r="BG733" s="81"/>
      <c r="BH733" s="81"/>
    </row>
    <row r="734" spans="2:60" ht="14" customHeight="1" x14ac:dyDescent="0.3">
      <c r="B734" s="81"/>
      <c r="H734" s="81"/>
      <c r="I734" s="81"/>
      <c r="J734" s="81"/>
      <c r="K734" s="81"/>
      <c r="L734" s="82"/>
      <c r="M734" s="81"/>
      <c r="N734" s="81"/>
      <c r="O734" s="81"/>
      <c r="P734" s="81"/>
      <c r="R734" s="81"/>
      <c r="S734" s="81"/>
      <c r="T734" s="80"/>
      <c r="U734" s="80"/>
      <c r="V734" s="80"/>
      <c r="W734" s="81"/>
      <c r="X734" s="80"/>
      <c r="Y734" s="80"/>
      <c r="Z734" s="80"/>
      <c r="AA734" s="80"/>
      <c r="AB734" s="80"/>
      <c r="AC734" s="80"/>
      <c r="AD734" s="80"/>
      <c r="AE734" s="80"/>
      <c r="AF734" s="80"/>
      <c r="AG734" s="80"/>
      <c r="AH734" s="80"/>
      <c r="AI734" s="80"/>
      <c r="AJ734" s="80"/>
      <c r="AK734" s="80"/>
      <c r="AL734" s="80"/>
      <c r="AU734" s="80"/>
      <c r="AY734" s="80"/>
      <c r="AZ734" s="80"/>
      <c r="BA734" s="80"/>
      <c r="BB734" s="81"/>
      <c r="BC734" s="81"/>
      <c r="BD734" s="81"/>
      <c r="BE734" s="81"/>
      <c r="BF734" s="81"/>
      <c r="BG734" s="81"/>
      <c r="BH734" s="81"/>
    </row>
    <row r="735" spans="2:60" ht="14" customHeight="1" x14ac:dyDescent="0.3">
      <c r="B735" s="81"/>
      <c r="H735" s="81"/>
      <c r="I735" s="81"/>
      <c r="J735" s="81"/>
      <c r="K735" s="81"/>
      <c r="L735" s="82"/>
      <c r="M735" s="81"/>
      <c r="N735" s="81"/>
      <c r="O735" s="81"/>
      <c r="P735" s="81"/>
      <c r="R735" s="81"/>
      <c r="S735" s="81"/>
      <c r="T735" s="80"/>
      <c r="U735" s="80"/>
      <c r="V735" s="80"/>
      <c r="W735" s="81"/>
      <c r="X735" s="80"/>
      <c r="Y735" s="80"/>
      <c r="Z735" s="80"/>
      <c r="AA735" s="80"/>
      <c r="AB735" s="80"/>
      <c r="AC735" s="80"/>
      <c r="AD735" s="80"/>
      <c r="AE735" s="80"/>
      <c r="AF735" s="80"/>
      <c r="AG735" s="80"/>
      <c r="AH735" s="80"/>
      <c r="AI735" s="80"/>
      <c r="AJ735" s="80"/>
      <c r="AK735" s="80"/>
      <c r="AL735" s="80"/>
      <c r="AU735" s="80"/>
      <c r="AY735" s="80"/>
      <c r="AZ735" s="80"/>
      <c r="BA735" s="80"/>
      <c r="BB735" s="81"/>
      <c r="BC735" s="81"/>
      <c r="BD735" s="81"/>
      <c r="BE735" s="81"/>
      <c r="BF735" s="81"/>
      <c r="BG735" s="81"/>
      <c r="BH735" s="81"/>
    </row>
    <row r="736" spans="2:60" ht="14" customHeight="1" x14ac:dyDescent="0.3">
      <c r="B736" s="81"/>
      <c r="H736" s="81"/>
      <c r="I736" s="81"/>
      <c r="J736" s="81"/>
      <c r="K736" s="81"/>
      <c r="L736" s="82"/>
      <c r="M736" s="81"/>
      <c r="N736" s="81"/>
      <c r="O736" s="81"/>
      <c r="P736" s="81"/>
      <c r="R736" s="81"/>
      <c r="S736" s="81"/>
      <c r="T736" s="80"/>
      <c r="U736" s="80"/>
      <c r="V736" s="80"/>
      <c r="W736" s="81"/>
      <c r="X736" s="80"/>
      <c r="Y736" s="80"/>
      <c r="Z736" s="80"/>
      <c r="AA736" s="80"/>
      <c r="AB736" s="80"/>
      <c r="AC736" s="80"/>
      <c r="AD736" s="80"/>
      <c r="AE736" s="80"/>
      <c r="AF736" s="80"/>
      <c r="AG736" s="80"/>
      <c r="AH736" s="80"/>
      <c r="AI736" s="80"/>
      <c r="AJ736" s="80"/>
      <c r="AK736" s="80"/>
      <c r="AL736" s="80"/>
      <c r="AU736" s="80"/>
      <c r="AY736" s="80"/>
      <c r="AZ736" s="80"/>
      <c r="BA736" s="80"/>
      <c r="BB736" s="81"/>
      <c r="BC736" s="81"/>
      <c r="BD736" s="81"/>
      <c r="BE736" s="81"/>
      <c r="BF736" s="81"/>
      <c r="BG736" s="81"/>
      <c r="BH736" s="81"/>
    </row>
    <row r="737" spans="2:60" ht="14" customHeight="1" x14ac:dyDescent="0.3">
      <c r="B737" s="81"/>
      <c r="H737" s="81"/>
      <c r="I737" s="81"/>
      <c r="J737" s="81"/>
      <c r="K737" s="81"/>
      <c r="L737" s="82"/>
      <c r="M737" s="81"/>
      <c r="N737" s="81"/>
      <c r="O737" s="81"/>
      <c r="P737" s="81"/>
      <c r="R737" s="81"/>
      <c r="S737" s="81"/>
      <c r="T737" s="80"/>
      <c r="U737" s="80"/>
      <c r="V737" s="80"/>
      <c r="W737" s="81"/>
      <c r="X737" s="80"/>
      <c r="Y737" s="80"/>
      <c r="Z737" s="80"/>
      <c r="AA737" s="80"/>
      <c r="AB737" s="80"/>
      <c r="AC737" s="80"/>
      <c r="AD737" s="80"/>
      <c r="AE737" s="80"/>
      <c r="AF737" s="80"/>
      <c r="AG737" s="80"/>
      <c r="AH737" s="80"/>
      <c r="AI737" s="80"/>
      <c r="AJ737" s="80"/>
      <c r="AK737" s="80"/>
      <c r="AL737" s="80"/>
      <c r="AU737" s="80"/>
      <c r="AY737" s="80"/>
      <c r="AZ737" s="80"/>
      <c r="BA737" s="80"/>
      <c r="BB737" s="81"/>
      <c r="BC737" s="81"/>
      <c r="BD737" s="81"/>
      <c r="BE737" s="81"/>
      <c r="BF737" s="81"/>
      <c r="BG737" s="81"/>
      <c r="BH737" s="81"/>
    </row>
    <row r="738" spans="2:60" ht="14" customHeight="1" x14ac:dyDescent="0.3">
      <c r="B738" s="81"/>
      <c r="H738" s="81"/>
      <c r="I738" s="81"/>
      <c r="J738" s="81"/>
      <c r="K738" s="81"/>
      <c r="L738" s="82"/>
      <c r="M738" s="81"/>
      <c r="N738" s="81"/>
      <c r="O738" s="81"/>
      <c r="P738" s="81"/>
      <c r="R738" s="81"/>
      <c r="S738" s="81"/>
      <c r="T738" s="80"/>
      <c r="U738" s="80"/>
      <c r="V738" s="80"/>
      <c r="W738" s="81"/>
      <c r="X738" s="80"/>
      <c r="Y738" s="80"/>
      <c r="Z738" s="80"/>
      <c r="AA738" s="80"/>
      <c r="AB738" s="80"/>
      <c r="AC738" s="80"/>
      <c r="AD738" s="80"/>
      <c r="AE738" s="80"/>
      <c r="AF738" s="80"/>
      <c r="AG738" s="80"/>
      <c r="AH738" s="80"/>
      <c r="AI738" s="80"/>
      <c r="AJ738" s="80"/>
      <c r="AK738" s="80"/>
      <c r="AL738" s="80"/>
      <c r="AU738" s="80"/>
      <c r="AY738" s="80"/>
      <c r="AZ738" s="80"/>
      <c r="BA738" s="80"/>
      <c r="BB738" s="81"/>
      <c r="BC738" s="81"/>
      <c r="BD738" s="81"/>
      <c r="BE738" s="81"/>
      <c r="BF738" s="81"/>
      <c r="BG738" s="81"/>
      <c r="BH738" s="81"/>
    </row>
    <row r="739" spans="2:60" ht="14" customHeight="1" x14ac:dyDescent="0.3">
      <c r="B739" s="81"/>
      <c r="H739" s="81"/>
      <c r="I739" s="81"/>
      <c r="J739" s="81"/>
      <c r="K739" s="81"/>
      <c r="L739" s="82"/>
      <c r="M739" s="81"/>
      <c r="N739" s="81"/>
      <c r="O739" s="81"/>
      <c r="P739" s="81"/>
      <c r="R739" s="81"/>
      <c r="S739" s="81"/>
      <c r="T739" s="80"/>
      <c r="U739" s="80"/>
      <c r="V739" s="80"/>
      <c r="W739" s="81"/>
      <c r="X739" s="80"/>
      <c r="Y739" s="80"/>
      <c r="Z739" s="80"/>
      <c r="AA739" s="80"/>
      <c r="AB739" s="80"/>
      <c r="AC739" s="80"/>
      <c r="AD739" s="80"/>
      <c r="AE739" s="80"/>
      <c r="AF739" s="80"/>
      <c r="AG739" s="80"/>
      <c r="AH739" s="80"/>
      <c r="AI739" s="80"/>
      <c r="AJ739" s="80"/>
      <c r="AK739" s="80"/>
      <c r="AL739" s="80"/>
      <c r="AU739" s="80"/>
      <c r="AY739" s="80"/>
      <c r="AZ739" s="80"/>
      <c r="BA739" s="80"/>
      <c r="BB739" s="81"/>
      <c r="BC739" s="81"/>
      <c r="BD739" s="81"/>
      <c r="BE739" s="81"/>
      <c r="BF739" s="81"/>
      <c r="BG739" s="81"/>
      <c r="BH739" s="81"/>
    </row>
    <row r="740" spans="2:60" ht="14" customHeight="1" x14ac:dyDescent="0.3">
      <c r="B740" s="81"/>
      <c r="H740" s="81"/>
      <c r="I740" s="81"/>
      <c r="J740" s="81"/>
      <c r="K740" s="81"/>
      <c r="L740" s="82"/>
      <c r="M740" s="81"/>
      <c r="N740" s="81"/>
      <c r="O740" s="81"/>
      <c r="P740" s="81"/>
      <c r="R740" s="81"/>
      <c r="S740" s="81"/>
      <c r="T740" s="80"/>
      <c r="U740" s="80"/>
      <c r="V740" s="80"/>
      <c r="W740" s="81"/>
      <c r="X740" s="80"/>
      <c r="Y740" s="80"/>
      <c r="Z740" s="80"/>
      <c r="AA740" s="80"/>
      <c r="AB740" s="80"/>
      <c r="AC740" s="80"/>
      <c r="AD740" s="80"/>
      <c r="AE740" s="80"/>
      <c r="AF740" s="80"/>
      <c r="AG740" s="80"/>
      <c r="AH740" s="80"/>
      <c r="AI740" s="80"/>
      <c r="AJ740" s="80"/>
      <c r="AK740" s="80"/>
      <c r="AL740" s="80"/>
      <c r="AU740" s="80"/>
      <c r="AY740" s="80"/>
      <c r="AZ740" s="80"/>
      <c r="BA740" s="80"/>
      <c r="BB740" s="81"/>
      <c r="BC740" s="81"/>
      <c r="BD740" s="81"/>
      <c r="BE740" s="81"/>
      <c r="BF740" s="81"/>
      <c r="BG740" s="81"/>
      <c r="BH740" s="81"/>
    </row>
    <row r="741" spans="2:60" ht="14" customHeight="1" x14ac:dyDescent="0.3">
      <c r="B741" s="81"/>
      <c r="H741" s="81"/>
      <c r="I741" s="81"/>
      <c r="J741" s="81"/>
      <c r="K741" s="81"/>
      <c r="L741" s="82"/>
      <c r="M741" s="81"/>
      <c r="N741" s="81"/>
      <c r="O741" s="81"/>
      <c r="P741" s="81"/>
      <c r="R741" s="81"/>
      <c r="S741" s="81"/>
      <c r="T741" s="80"/>
      <c r="U741" s="80"/>
      <c r="V741" s="80"/>
      <c r="W741" s="81"/>
      <c r="X741" s="80"/>
      <c r="Y741" s="80"/>
      <c r="Z741" s="80"/>
      <c r="AA741" s="80"/>
      <c r="AB741" s="80"/>
      <c r="AC741" s="80"/>
      <c r="AD741" s="80"/>
      <c r="AE741" s="80"/>
      <c r="AF741" s="80"/>
      <c r="AG741" s="80"/>
      <c r="AH741" s="80"/>
      <c r="AI741" s="80"/>
      <c r="AJ741" s="80"/>
      <c r="AK741" s="80"/>
      <c r="AL741" s="80"/>
      <c r="AU741" s="80"/>
      <c r="AY741" s="80"/>
      <c r="AZ741" s="80"/>
      <c r="BA741" s="80"/>
      <c r="BB741" s="81"/>
      <c r="BC741" s="81"/>
      <c r="BD741" s="81"/>
      <c r="BE741" s="81"/>
      <c r="BF741" s="81"/>
      <c r="BG741" s="81"/>
      <c r="BH741" s="81"/>
    </row>
    <row r="742" spans="2:60" ht="14" customHeight="1" x14ac:dyDescent="0.3">
      <c r="B742" s="81"/>
      <c r="H742" s="81"/>
      <c r="I742" s="81"/>
      <c r="J742" s="81"/>
      <c r="K742" s="81"/>
      <c r="L742" s="82"/>
      <c r="M742" s="81"/>
      <c r="N742" s="81"/>
      <c r="O742" s="81"/>
      <c r="P742" s="81"/>
      <c r="R742" s="81"/>
      <c r="S742" s="81"/>
      <c r="T742" s="80"/>
      <c r="U742" s="80"/>
      <c r="V742" s="80"/>
      <c r="W742" s="81"/>
      <c r="X742" s="80"/>
      <c r="Y742" s="80"/>
      <c r="Z742" s="80"/>
      <c r="AA742" s="80"/>
      <c r="AB742" s="80"/>
      <c r="AC742" s="80"/>
      <c r="AD742" s="80"/>
      <c r="AE742" s="80"/>
      <c r="AF742" s="80"/>
      <c r="AG742" s="80"/>
      <c r="AH742" s="80"/>
      <c r="AI742" s="80"/>
      <c r="AJ742" s="80"/>
      <c r="AK742" s="80"/>
      <c r="AL742" s="80"/>
      <c r="AU742" s="80"/>
      <c r="AY742" s="80"/>
      <c r="AZ742" s="80"/>
      <c r="BA742" s="80"/>
      <c r="BB742" s="81"/>
      <c r="BC742" s="81"/>
      <c r="BD742" s="81"/>
      <c r="BE742" s="81"/>
      <c r="BF742" s="81"/>
      <c r="BG742" s="81"/>
      <c r="BH742" s="81"/>
    </row>
    <row r="743" spans="2:60" ht="14" customHeight="1" x14ac:dyDescent="0.3">
      <c r="B743" s="81"/>
      <c r="H743" s="81"/>
      <c r="I743" s="81"/>
      <c r="J743" s="81"/>
      <c r="K743" s="81"/>
      <c r="L743" s="82"/>
      <c r="M743" s="81"/>
      <c r="N743" s="81"/>
      <c r="O743" s="81"/>
      <c r="P743" s="81"/>
      <c r="R743" s="81"/>
      <c r="S743" s="81"/>
      <c r="T743" s="80"/>
      <c r="U743" s="80"/>
      <c r="V743" s="80"/>
      <c r="W743" s="81"/>
      <c r="X743" s="80"/>
      <c r="Y743" s="80"/>
      <c r="Z743" s="80"/>
      <c r="AA743" s="80"/>
      <c r="AB743" s="80"/>
      <c r="AC743" s="80"/>
      <c r="AD743" s="80"/>
      <c r="AE743" s="80"/>
      <c r="AF743" s="80"/>
      <c r="AG743" s="80"/>
      <c r="AH743" s="80"/>
      <c r="AI743" s="80"/>
      <c r="AJ743" s="80"/>
      <c r="AK743" s="80"/>
      <c r="AL743" s="80"/>
      <c r="AU743" s="80"/>
      <c r="AY743" s="80"/>
      <c r="AZ743" s="80"/>
      <c r="BA743" s="80"/>
      <c r="BB743" s="81"/>
      <c r="BC743" s="81"/>
      <c r="BD743" s="81"/>
      <c r="BE743" s="81"/>
      <c r="BF743" s="81"/>
      <c r="BG743" s="81"/>
      <c r="BH743" s="81"/>
    </row>
    <row r="744" spans="2:60" ht="14" customHeight="1" x14ac:dyDescent="0.3">
      <c r="B744" s="81"/>
      <c r="H744" s="81"/>
      <c r="I744" s="81"/>
      <c r="J744" s="81"/>
      <c r="K744" s="81"/>
      <c r="L744" s="82"/>
      <c r="M744" s="81"/>
      <c r="N744" s="81"/>
      <c r="O744" s="81"/>
      <c r="P744" s="81"/>
      <c r="R744" s="81"/>
      <c r="S744" s="81"/>
      <c r="T744" s="80"/>
      <c r="U744" s="80"/>
      <c r="V744" s="80"/>
      <c r="W744" s="81"/>
      <c r="X744" s="80"/>
      <c r="Y744" s="80"/>
      <c r="Z744" s="80"/>
      <c r="AA744" s="80"/>
      <c r="AB744" s="80"/>
      <c r="AC744" s="80"/>
      <c r="AD744" s="80"/>
      <c r="AE744" s="80"/>
      <c r="AF744" s="80"/>
      <c r="AG744" s="80"/>
      <c r="AH744" s="80"/>
      <c r="AI744" s="80"/>
      <c r="AJ744" s="80"/>
      <c r="AK744" s="80"/>
      <c r="AL744" s="80"/>
      <c r="AU744" s="80"/>
      <c r="AY744" s="80"/>
      <c r="AZ744" s="80"/>
      <c r="BA744" s="80"/>
      <c r="BB744" s="81"/>
      <c r="BC744" s="81"/>
      <c r="BD744" s="81"/>
      <c r="BE744" s="81"/>
      <c r="BF744" s="81"/>
      <c r="BG744" s="81"/>
      <c r="BH744" s="81"/>
    </row>
    <row r="745" spans="2:60" ht="14" customHeight="1" x14ac:dyDescent="0.3">
      <c r="B745" s="81"/>
      <c r="H745" s="81"/>
      <c r="I745" s="81"/>
      <c r="J745" s="81"/>
      <c r="K745" s="81"/>
      <c r="L745" s="82"/>
      <c r="M745" s="81"/>
      <c r="N745" s="81"/>
      <c r="O745" s="81"/>
      <c r="P745" s="81"/>
      <c r="R745" s="81"/>
      <c r="S745" s="81"/>
      <c r="T745" s="80"/>
      <c r="U745" s="80"/>
      <c r="V745" s="80"/>
      <c r="W745" s="81"/>
      <c r="X745" s="80"/>
      <c r="Y745" s="80"/>
      <c r="Z745" s="80"/>
      <c r="AA745" s="80"/>
      <c r="AB745" s="80"/>
      <c r="AC745" s="80"/>
      <c r="AD745" s="80"/>
      <c r="AE745" s="80"/>
      <c r="AF745" s="80"/>
      <c r="AG745" s="80"/>
      <c r="AH745" s="80"/>
      <c r="AI745" s="80"/>
      <c r="AJ745" s="80"/>
      <c r="AK745" s="80"/>
      <c r="AL745" s="80"/>
      <c r="AU745" s="80"/>
      <c r="AY745" s="80"/>
      <c r="AZ745" s="80"/>
      <c r="BA745" s="80"/>
      <c r="BB745" s="81"/>
      <c r="BC745" s="81"/>
      <c r="BD745" s="81"/>
      <c r="BE745" s="81"/>
      <c r="BF745" s="81"/>
      <c r="BG745" s="81"/>
      <c r="BH745" s="81"/>
    </row>
    <row r="746" spans="2:60" ht="14" customHeight="1" x14ac:dyDescent="0.3">
      <c r="B746" s="81"/>
      <c r="H746" s="81"/>
      <c r="I746" s="81"/>
      <c r="J746" s="81"/>
      <c r="K746" s="81"/>
      <c r="L746" s="82"/>
      <c r="M746" s="81"/>
      <c r="N746" s="81"/>
      <c r="O746" s="81"/>
      <c r="P746" s="81"/>
      <c r="R746" s="81"/>
      <c r="S746" s="81"/>
      <c r="T746" s="80"/>
      <c r="U746" s="80"/>
      <c r="V746" s="80"/>
      <c r="W746" s="81"/>
      <c r="X746" s="80"/>
      <c r="Y746" s="80"/>
      <c r="Z746" s="80"/>
      <c r="AA746" s="80"/>
      <c r="AB746" s="80"/>
      <c r="AC746" s="80"/>
      <c r="AD746" s="80"/>
      <c r="AE746" s="80"/>
      <c r="AF746" s="80"/>
      <c r="AG746" s="80"/>
      <c r="AH746" s="80"/>
      <c r="AI746" s="80"/>
      <c r="AJ746" s="80"/>
      <c r="AK746" s="80"/>
      <c r="AL746" s="80"/>
      <c r="AU746" s="80"/>
      <c r="AY746" s="80"/>
      <c r="AZ746" s="80"/>
      <c r="BA746" s="80"/>
      <c r="BB746" s="81"/>
      <c r="BC746" s="81"/>
      <c r="BD746" s="81"/>
      <c r="BE746" s="81"/>
      <c r="BF746" s="81"/>
      <c r="BG746" s="81"/>
      <c r="BH746" s="81"/>
    </row>
    <row r="747" spans="2:60" ht="14" customHeight="1" x14ac:dyDescent="0.3">
      <c r="B747" s="81"/>
      <c r="H747" s="81"/>
      <c r="I747" s="81"/>
      <c r="J747" s="81"/>
      <c r="K747" s="81"/>
      <c r="L747" s="82"/>
      <c r="M747" s="81"/>
      <c r="N747" s="81"/>
      <c r="O747" s="81"/>
      <c r="P747" s="81"/>
      <c r="R747" s="81"/>
      <c r="S747" s="81"/>
      <c r="T747" s="80"/>
      <c r="U747" s="80"/>
      <c r="V747" s="80"/>
      <c r="W747" s="81"/>
      <c r="X747" s="80"/>
      <c r="Y747" s="80"/>
      <c r="Z747" s="80"/>
      <c r="AA747" s="80"/>
      <c r="AB747" s="80"/>
      <c r="AC747" s="80"/>
      <c r="AD747" s="80"/>
      <c r="AE747" s="80"/>
      <c r="AF747" s="80"/>
      <c r="AG747" s="80"/>
      <c r="AH747" s="80"/>
      <c r="AI747" s="80"/>
      <c r="AJ747" s="80"/>
      <c r="AK747" s="80"/>
      <c r="AL747" s="80"/>
      <c r="AU747" s="80"/>
      <c r="AY747" s="80"/>
      <c r="AZ747" s="80"/>
      <c r="BA747" s="80"/>
      <c r="BB747" s="81"/>
      <c r="BC747" s="81"/>
      <c r="BD747" s="81"/>
      <c r="BE747" s="81"/>
      <c r="BF747" s="81"/>
      <c r="BG747" s="81"/>
      <c r="BH747" s="81"/>
    </row>
    <row r="748" spans="2:60" ht="14" customHeight="1" x14ac:dyDescent="0.3">
      <c r="B748" s="81"/>
      <c r="H748" s="81"/>
      <c r="I748" s="81"/>
      <c r="J748" s="81"/>
      <c r="K748" s="81"/>
      <c r="L748" s="82"/>
      <c r="M748" s="81"/>
      <c r="N748" s="81"/>
      <c r="O748" s="81"/>
      <c r="P748" s="81"/>
      <c r="R748" s="81"/>
      <c r="S748" s="81"/>
      <c r="T748" s="80"/>
      <c r="U748" s="80"/>
      <c r="V748" s="80"/>
      <c r="W748" s="81"/>
      <c r="X748" s="80"/>
      <c r="Y748" s="80"/>
      <c r="Z748" s="80"/>
      <c r="AA748" s="80"/>
      <c r="AB748" s="80"/>
      <c r="AC748" s="80"/>
      <c r="AD748" s="80"/>
      <c r="AE748" s="80"/>
      <c r="AF748" s="80"/>
      <c r="AG748" s="80"/>
      <c r="AH748" s="80"/>
      <c r="AI748" s="80"/>
      <c r="AJ748" s="80"/>
      <c r="AK748" s="80"/>
      <c r="AL748" s="80"/>
      <c r="AU748" s="80"/>
      <c r="AY748" s="80"/>
      <c r="AZ748" s="80"/>
      <c r="BA748" s="80"/>
      <c r="BB748" s="81"/>
      <c r="BC748" s="81"/>
      <c r="BD748" s="81"/>
      <c r="BE748" s="81"/>
      <c r="BF748" s="81"/>
      <c r="BG748" s="81"/>
      <c r="BH748" s="81"/>
    </row>
    <row r="749" spans="2:60" ht="14" customHeight="1" x14ac:dyDescent="0.3">
      <c r="B749" s="81"/>
      <c r="H749" s="81"/>
      <c r="I749" s="81"/>
      <c r="J749" s="81"/>
      <c r="K749" s="81"/>
      <c r="L749" s="82"/>
      <c r="M749" s="81"/>
      <c r="N749" s="81"/>
      <c r="O749" s="81"/>
      <c r="P749" s="81"/>
      <c r="R749" s="81"/>
      <c r="S749" s="81"/>
      <c r="T749" s="80"/>
      <c r="U749" s="80"/>
      <c r="V749" s="80"/>
      <c r="W749" s="81"/>
      <c r="X749" s="80"/>
      <c r="Y749" s="80"/>
      <c r="Z749" s="80"/>
      <c r="AA749" s="80"/>
      <c r="AB749" s="80"/>
      <c r="AC749" s="80"/>
      <c r="AD749" s="80"/>
      <c r="AE749" s="80"/>
      <c r="AF749" s="80"/>
      <c r="AG749" s="80"/>
      <c r="AH749" s="80"/>
      <c r="AI749" s="80"/>
      <c r="AJ749" s="80"/>
      <c r="AK749" s="80"/>
      <c r="AL749" s="80"/>
      <c r="AU749" s="80"/>
      <c r="AY749" s="80"/>
      <c r="AZ749" s="80"/>
      <c r="BA749" s="80"/>
      <c r="BB749" s="81"/>
      <c r="BC749" s="81"/>
      <c r="BD749" s="81"/>
      <c r="BE749" s="81"/>
      <c r="BF749" s="81"/>
      <c r="BG749" s="81"/>
      <c r="BH749" s="81"/>
    </row>
    <row r="750" spans="2:60" ht="14" customHeight="1" x14ac:dyDescent="0.3">
      <c r="B750" s="81"/>
      <c r="H750" s="81"/>
      <c r="I750" s="81"/>
      <c r="J750" s="81"/>
      <c r="K750" s="81"/>
      <c r="L750" s="82"/>
      <c r="M750" s="81"/>
      <c r="N750" s="81"/>
      <c r="O750" s="81"/>
      <c r="P750" s="81"/>
      <c r="R750" s="81"/>
      <c r="S750" s="81"/>
      <c r="T750" s="80"/>
      <c r="U750" s="80"/>
      <c r="V750" s="80"/>
      <c r="W750" s="81"/>
      <c r="X750" s="80"/>
      <c r="Y750" s="80"/>
      <c r="Z750" s="80"/>
      <c r="AA750" s="80"/>
      <c r="AB750" s="80"/>
      <c r="AC750" s="80"/>
      <c r="AD750" s="80"/>
      <c r="AE750" s="80"/>
      <c r="AF750" s="80"/>
      <c r="AG750" s="80"/>
      <c r="AH750" s="80"/>
      <c r="AI750" s="80"/>
      <c r="AJ750" s="80"/>
      <c r="AK750" s="80"/>
      <c r="AL750" s="80"/>
      <c r="AU750" s="80"/>
      <c r="AY750" s="80"/>
      <c r="AZ750" s="80"/>
      <c r="BA750" s="80"/>
      <c r="BB750" s="81"/>
      <c r="BC750" s="81"/>
      <c r="BD750" s="81"/>
      <c r="BE750" s="81"/>
      <c r="BF750" s="81"/>
      <c r="BG750" s="81"/>
      <c r="BH750" s="81"/>
    </row>
    <row r="751" spans="2:60" ht="14" customHeight="1" x14ac:dyDescent="0.3">
      <c r="B751" s="81"/>
      <c r="H751" s="81"/>
      <c r="I751" s="81"/>
      <c r="J751" s="81"/>
      <c r="K751" s="81"/>
      <c r="L751" s="82"/>
      <c r="M751" s="81"/>
      <c r="N751" s="81"/>
      <c r="O751" s="81"/>
      <c r="P751" s="81"/>
      <c r="R751" s="81"/>
      <c r="S751" s="81"/>
      <c r="T751" s="80"/>
      <c r="U751" s="80"/>
      <c r="V751" s="80"/>
      <c r="W751" s="81"/>
      <c r="X751" s="80"/>
      <c r="Y751" s="80"/>
      <c r="Z751" s="80"/>
      <c r="AA751" s="80"/>
      <c r="AB751" s="80"/>
      <c r="AC751" s="80"/>
      <c r="AD751" s="80"/>
      <c r="AE751" s="80"/>
      <c r="AF751" s="80"/>
      <c r="AG751" s="80"/>
      <c r="AH751" s="80"/>
      <c r="AI751" s="80"/>
      <c r="AJ751" s="80"/>
      <c r="AK751" s="80"/>
      <c r="AL751" s="80"/>
      <c r="AU751" s="80"/>
      <c r="AY751" s="80"/>
      <c r="AZ751" s="80"/>
      <c r="BA751" s="80"/>
      <c r="BB751" s="81"/>
      <c r="BC751" s="81"/>
      <c r="BD751" s="81"/>
      <c r="BE751" s="81"/>
      <c r="BF751" s="81"/>
      <c r="BG751" s="81"/>
      <c r="BH751" s="81"/>
    </row>
    <row r="752" spans="2:60" ht="14" customHeight="1" x14ac:dyDescent="0.3">
      <c r="B752" s="81"/>
      <c r="H752" s="81"/>
      <c r="I752" s="81"/>
      <c r="J752" s="81"/>
      <c r="K752" s="81"/>
      <c r="L752" s="82"/>
      <c r="M752" s="81"/>
      <c r="N752" s="81"/>
      <c r="O752" s="81"/>
      <c r="P752" s="81"/>
      <c r="R752" s="81"/>
      <c r="S752" s="81"/>
      <c r="T752" s="80"/>
      <c r="U752" s="80"/>
      <c r="V752" s="80"/>
      <c r="W752" s="81"/>
      <c r="X752" s="80"/>
      <c r="Y752" s="80"/>
      <c r="Z752" s="80"/>
      <c r="AA752" s="80"/>
      <c r="AB752" s="80"/>
      <c r="AC752" s="80"/>
      <c r="AD752" s="80"/>
      <c r="AE752" s="80"/>
      <c r="AF752" s="80"/>
      <c r="AG752" s="80"/>
      <c r="AH752" s="80"/>
      <c r="AI752" s="80"/>
      <c r="AJ752" s="80"/>
      <c r="AK752" s="80"/>
      <c r="AL752" s="80"/>
      <c r="AU752" s="80"/>
      <c r="AY752" s="80"/>
      <c r="AZ752" s="80"/>
      <c r="BA752" s="80"/>
      <c r="BB752" s="81"/>
      <c r="BC752" s="81"/>
      <c r="BD752" s="81"/>
      <c r="BE752" s="81"/>
      <c r="BF752" s="81"/>
      <c r="BG752" s="81"/>
      <c r="BH752" s="81"/>
    </row>
    <row r="753" spans="2:60" ht="14" customHeight="1" x14ac:dyDescent="0.3">
      <c r="B753" s="81"/>
      <c r="H753" s="81"/>
      <c r="I753" s="81"/>
      <c r="J753" s="81"/>
      <c r="K753" s="81"/>
      <c r="L753" s="82"/>
      <c r="M753" s="81"/>
      <c r="N753" s="81"/>
      <c r="O753" s="81"/>
      <c r="P753" s="81"/>
      <c r="R753" s="81"/>
      <c r="S753" s="81"/>
      <c r="T753" s="80"/>
      <c r="U753" s="80"/>
      <c r="V753" s="80"/>
      <c r="W753" s="81"/>
      <c r="X753" s="80"/>
      <c r="Y753" s="80"/>
      <c r="Z753" s="80"/>
      <c r="AA753" s="80"/>
      <c r="AB753" s="80"/>
      <c r="AC753" s="80"/>
      <c r="AD753" s="80"/>
      <c r="AE753" s="80"/>
      <c r="AF753" s="80"/>
      <c r="AG753" s="80"/>
      <c r="AH753" s="80"/>
      <c r="AI753" s="80"/>
      <c r="AJ753" s="80"/>
      <c r="AK753" s="80"/>
      <c r="AL753" s="80"/>
      <c r="AU753" s="80"/>
      <c r="AY753" s="80"/>
      <c r="AZ753" s="80"/>
      <c r="BA753" s="80"/>
      <c r="BB753" s="81"/>
      <c r="BC753" s="81"/>
      <c r="BD753" s="81"/>
      <c r="BE753" s="81"/>
      <c r="BF753" s="81"/>
      <c r="BG753" s="81"/>
      <c r="BH753" s="81"/>
    </row>
    <row r="754" spans="2:60" ht="14" customHeight="1" x14ac:dyDescent="0.3">
      <c r="B754" s="81"/>
      <c r="H754" s="81"/>
      <c r="I754" s="81"/>
      <c r="J754" s="81"/>
      <c r="K754" s="81"/>
      <c r="L754" s="82"/>
      <c r="M754" s="81"/>
      <c r="N754" s="81"/>
      <c r="O754" s="81"/>
      <c r="P754" s="81"/>
      <c r="R754" s="81"/>
      <c r="S754" s="81"/>
      <c r="T754" s="80"/>
      <c r="U754" s="80"/>
      <c r="V754" s="80"/>
      <c r="W754" s="81"/>
      <c r="X754" s="80"/>
      <c r="Y754" s="80"/>
      <c r="Z754" s="80"/>
      <c r="AA754" s="80"/>
      <c r="AB754" s="80"/>
      <c r="AC754" s="80"/>
      <c r="AD754" s="80"/>
      <c r="AE754" s="80"/>
      <c r="AF754" s="80"/>
      <c r="AG754" s="80"/>
      <c r="AH754" s="80"/>
      <c r="AI754" s="80"/>
      <c r="AJ754" s="80"/>
      <c r="AK754" s="80"/>
      <c r="AL754" s="80"/>
      <c r="AU754" s="80"/>
      <c r="AY754" s="80"/>
      <c r="AZ754" s="80"/>
      <c r="BA754" s="80"/>
      <c r="BB754" s="81"/>
      <c r="BC754" s="81"/>
      <c r="BD754" s="81"/>
      <c r="BE754" s="81"/>
      <c r="BF754" s="81"/>
      <c r="BG754" s="81"/>
      <c r="BH754" s="81"/>
    </row>
    <row r="755" spans="2:60" ht="14" customHeight="1" x14ac:dyDescent="0.3">
      <c r="B755" s="81"/>
      <c r="H755" s="81"/>
      <c r="I755" s="81"/>
      <c r="J755" s="81"/>
      <c r="K755" s="81"/>
      <c r="L755" s="82"/>
      <c r="M755" s="81"/>
      <c r="N755" s="81"/>
      <c r="O755" s="81"/>
      <c r="P755" s="81"/>
      <c r="R755" s="81"/>
      <c r="S755" s="81"/>
      <c r="T755" s="80"/>
      <c r="U755" s="80"/>
      <c r="V755" s="80"/>
      <c r="W755" s="81"/>
      <c r="X755" s="80"/>
      <c r="Y755" s="80"/>
      <c r="Z755" s="80"/>
      <c r="AA755" s="80"/>
      <c r="AB755" s="80"/>
      <c r="AC755" s="80"/>
      <c r="AD755" s="80"/>
      <c r="AE755" s="80"/>
      <c r="AF755" s="80"/>
      <c r="AG755" s="80"/>
      <c r="AH755" s="80"/>
      <c r="AI755" s="80"/>
      <c r="AJ755" s="80"/>
      <c r="AK755" s="80"/>
      <c r="AL755" s="80"/>
      <c r="AU755" s="80"/>
      <c r="AY755" s="80"/>
      <c r="AZ755" s="80"/>
      <c r="BA755" s="80"/>
      <c r="BB755" s="81"/>
      <c r="BC755" s="81"/>
      <c r="BD755" s="81"/>
      <c r="BE755" s="81"/>
      <c r="BF755" s="81"/>
      <c r="BG755" s="81"/>
      <c r="BH755" s="81"/>
    </row>
    <row r="756" spans="2:60" ht="14" customHeight="1" x14ac:dyDescent="0.3">
      <c r="B756" s="81"/>
      <c r="H756" s="81"/>
      <c r="I756" s="81"/>
      <c r="J756" s="81"/>
      <c r="K756" s="81"/>
      <c r="L756" s="82"/>
      <c r="M756" s="81"/>
      <c r="N756" s="81"/>
      <c r="O756" s="81"/>
      <c r="P756" s="81"/>
      <c r="R756" s="81"/>
      <c r="S756" s="81"/>
      <c r="T756" s="80"/>
      <c r="U756" s="80"/>
      <c r="V756" s="80"/>
      <c r="W756" s="81"/>
      <c r="X756" s="80"/>
      <c r="Y756" s="80"/>
      <c r="Z756" s="80"/>
      <c r="AA756" s="80"/>
      <c r="AB756" s="80"/>
      <c r="AC756" s="80"/>
      <c r="AD756" s="80"/>
      <c r="AE756" s="80"/>
      <c r="AF756" s="80"/>
      <c r="AG756" s="80"/>
      <c r="AH756" s="80"/>
      <c r="AI756" s="80"/>
      <c r="AJ756" s="80"/>
      <c r="AK756" s="80"/>
      <c r="AL756" s="80"/>
      <c r="AU756" s="80"/>
      <c r="AY756" s="80"/>
      <c r="AZ756" s="80"/>
      <c r="BA756" s="80"/>
      <c r="BB756" s="81"/>
      <c r="BC756" s="81"/>
      <c r="BD756" s="81"/>
      <c r="BE756" s="81"/>
      <c r="BF756" s="81"/>
      <c r="BG756" s="81"/>
      <c r="BH756" s="81"/>
    </row>
    <row r="757" spans="2:60" ht="14" customHeight="1" x14ac:dyDescent="0.3">
      <c r="B757" s="81"/>
      <c r="H757" s="81"/>
      <c r="I757" s="81"/>
      <c r="J757" s="81"/>
      <c r="K757" s="81"/>
      <c r="L757" s="82"/>
      <c r="M757" s="81"/>
      <c r="N757" s="81"/>
      <c r="O757" s="81"/>
      <c r="P757" s="81"/>
      <c r="R757" s="81"/>
      <c r="S757" s="81"/>
      <c r="T757" s="80"/>
      <c r="U757" s="80"/>
      <c r="V757" s="80"/>
      <c r="W757" s="81"/>
      <c r="X757" s="80"/>
      <c r="Y757" s="80"/>
      <c r="Z757" s="80"/>
      <c r="AA757" s="80"/>
      <c r="AB757" s="80"/>
      <c r="AC757" s="80"/>
      <c r="AD757" s="80"/>
      <c r="AE757" s="80"/>
      <c r="AF757" s="80"/>
      <c r="AG757" s="80"/>
      <c r="AH757" s="80"/>
      <c r="AI757" s="80"/>
      <c r="AJ757" s="80"/>
      <c r="AK757" s="80"/>
      <c r="AL757" s="80"/>
      <c r="AU757" s="80"/>
      <c r="AY757" s="80"/>
      <c r="AZ757" s="80"/>
      <c r="BA757" s="80"/>
      <c r="BB757" s="81"/>
      <c r="BC757" s="81"/>
      <c r="BD757" s="81"/>
      <c r="BE757" s="81"/>
      <c r="BF757" s="81"/>
      <c r="BG757" s="81"/>
      <c r="BH757" s="81"/>
    </row>
    <row r="758" spans="2:60" ht="14" customHeight="1" x14ac:dyDescent="0.3">
      <c r="B758" s="81"/>
      <c r="H758" s="81"/>
      <c r="I758" s="81"/>
      <c r="J758" s="81"/>
      <c r="K758" s="81"/>
      <c r="L758" s="82"/>
      <c r="M758" s="81"/>
      <c r="N758" s="81"/>
      <c r="O758" s="81"/>
      <c r="P758" s="81"/>
      <c r="R758" s="81"/>
      <c r="S758" s="81"/>
      <c r="T758" s="80"/>
      <c r="U758" s="80"/>
      <c r="V758" s="80"/>
      <c r="W758" s="81"/>
      <c r="X758" s="80"/>
      <c r="Y758" s="80"/>
      <c r="Z758" s="80"/>
      <c r="AA758" s="80"/>
      <c r="AB758" s="80"/>
      <c r="AC758" s="80"/>
      <c r="AD758" s="80"/>
      <c r="AE758" s="80"/>
      <c r="AF758" s="80"/>
      <c r="AG758" s="80"/>
      <c r="AH758" s="80"/>
      <c r="AI758" s="80"/>
      <c r="AJ758" s="80"/>
      <c r="AK758" s="80"/>
      <c r="AL758" s="80"/>
      <c r="AU758" s="80"/>
      <c r="AY758" s="80"/>
      <c r="AZ758" s="80"/>
      <c r="BA758" s="80"/>
      <c r="BB758" s="81"/>
      <c r="BC758" s="81"/>
      <c r="BD758" s="81"/>
      <c r="BE758" s="81"/>
      <c r="BF758" s="81"/>
      <c r="BG758" s="81"/>
      <c r="BH758" s="81"/>
    </row>
    <row r="759" spans="2:60" ht="14" customHeight="1" x14ac:dyDescent="0.3">
      <c r="B759" s="81"/>
      <c r="H759" s="81"/>
      <c r="I759" s="81"/>
      <c r="J759" s="81"/>
      <c r="K759" s="81"/>
      <c r="L759" s="82"/>
      <c r="M759" s="81"/>
      <c r="N759" s="81"/>
      <c r="O759" s="81"/>
      <c r="P759" s="81"/>
      <c r="R759" s="81"/>
      <c r="S759" s="81"/>
      <c r="T759" s="80"/>
      <c r="U759" s="80"/>
      <c r="V759" s="80"/>
      <c r="W759" s="81"/>
      <c r="X759" s="80"/>
      <c r="Y759" s="80"/>
      <c r="Z759" s="80"/>
      <c r="AA759" s="80"/>
      <c r="AB759" s="80"/>
      <c r="AC759" s="80"/>
      <c r="AD759" s="80"/>
      <c r="AE759" s="80"/>
      <c r="AF759" s="80"/>
      <c r="AG759" s="80"/>
      <c r="AH759" s="80"/>
      <c r="AI759" s="80"/>
      <c r="AJ759" s="80"/>
      <c r="AK759" s="80"/>
      <c r="AL759" s="80"/>
      <c r="AU759" s="80"/>
      <c r="AY759" s="80"/>
      <c r="AZ759" s="80"/>
      <c r="BA759" s="80"/>
      <c r="BB759" s="81"/>
      <c r="BC759" s="81"/>
      <c r="BD759" s="81"/>
      <c r="BE759" s="81"/>
      <c r="BF759" s="81"/>
      <c r="BG759" s="81"/>
      <c r="BH759" s="81"/>
    </row>
    <row r="760" spans="2:60" ht="14" customHeight="1" x14ac:dyDescent="0.3">
      <c r="B760" s="81"/>
      <c r="H760" s="81"/>
      <c r="I760" s="81"/>
      <c r="J760" s="81"/>
      <c r="K760" s="81"/>
      <c r="L760" s="82"/>
      <c r="M760" s="81"/>
      <c r="N760" s="81"/>
      <c r="O760" s="81"/>
      <c r="P760" s="81"/>
      <c r="R760" s="81"/>
      <c r="S760" s="81"/>
      <c r="T760" s="80"/>
      <c r="U760" s="80"/>
      <c r="V760" s="80"/>
      <c r="W760" s="81"/>
      <c r="X760" s="80"/>
      <c r="Y760" s="80"/>
      <c r="Z760" s="80"/>
      <c r="AA760" s="80"/>
      <c r="AB760" s="80"/>
      <c r="AC760" s="80"/>
      <c r="AD760" s="80"/>
      <c r="AE760" s="80"/>
      <c r="AF760" s="80"/>
      <c r="AG760" s="80"/>
      <c r="AH760" s="80"/>
      <c r="AI760" s="80"/>
      <c r="AJ760" s="80"/>
      <c r="AK760" s="80"/>
      <c r="AL760" s="80"/>
      <c r="AU760" s="80"/>
      <c r="AY760" s="80"/>
      <c r="AZ760" s="80"/>
      <c r="BA760" s="80"/>
      <c r="BB760" s="81"/>
      <c r="BC760" s="81"/>
      <c r="BD760" s="81"/>
      <c r="BE760" s="81"/>
      <c r="BF760" s="81"/>
      <c r="BG760" s="81"/>
      <c r="BH760" s="81"/>
    </row>
    <row r="761" spans="2:60" ht="14" customHeight="1" x14ac:dyDescent="0.3">
      <c r="B761" s="81"/>
      <c r="H761" s="81"/>
      <c r="I761" s="81"/>
      <c r="J761" s="81"/>
      <c r="K761" s="81"/>
      <c r="L761" s="82"/>
      <c r="M761" s="81"/>
      <c r="N761" s="81"/>
      <c r="O761" s="81"/>
      <c r="P761" s="81"/>
      <c r="R761" s="81"/>
      <c r="S761" s="81"/>
      <c r="T761" s="80"/>
      <c r="U761" s="80"/>
      <c r="V761" s="80"/>
      <c r="W761" s="81"/>
      <c r="X761" s="80"/>
      <c r="Y761" s="80"/>
      <c r="Z761" s="80"/>
      <c r="AA761" s="80"/>
      <c r="AB761" s="80"/>
      <c r="AC761" s="80"/>
      <c r="AD761" s="80"/>
      <c r="AE761" s="80"/>
      <c r="AF761" s="80"/>
      <c r="AG761" s="80"/>
      <c r="AH761" s="80"/>
      <c r="AI761" s="80"/>
      <c r="AJ761" s="80"/>
      <c r="AK761" s="80"/>
      <c r="AL761" s="80"/>
      <c r="AU761" s="80"/>
      <c r="AY761" s="80"/>
      <c r="AZ761" s="80"/>
      <c r="BA761" s="80"/>
      <c r="BB761" s="81"/>
      <c r="BC761" s="81"/>
      <c r="BD761" s="81"/>
      <c r="BE761" s="81"/>
      <c r="BF761" s="81"/>
      <c r="BG761" s="81"/>
      <c r="BH761" s="81"/>
    </row>
    <row r="762" spans="2:60" ht="14" customHeight="1" x14ac:dyDescent="0.3">
      <c r="B762" s="81"/>
      <c r="H762" s="81"/>
      <c r="I762" s="81"/>
      <c r="J762" s="81"/>
      <c r="K762" s="81"/>
      <c r="L762" s="82"/>
      <c r="M762" s="81"/>
      <c r="N762" s="81"/>
      <c r="O762" s="81"/>
      <c r="P762" s="81"/>
      <c r="R762" s="81"/>
      <c r="S762" s="81"/>
      <c r="T762" s="80"/>
      <c r="U762" s="80"/>
      <c r="V762" s="80"/>
      <c r="W762" s="81"/>
      <c r="X762" s="80"/>
      <c r="Y762" s="80"/>
      <c r="Z762" s="80"/>
      <c r="AA762" s="80"/>
      <c r="AB762" s="80"/>
      <c r="AC762" s="80"/>
      <c r="AD762" s="80"/>
      <c r="AE762" s="80"/>
      <c r="AF762" s="80"/>
      <c r="AG762" s="80"/>
      <c r="AH762" s="80"/>
      <c r="AI762" s="80"/>
      <c r="AJ762" s="80"/>
      <c r="AK762" s="80"/>
      <c r="AL762" s="80"/>
      <c r="AU762" s="80"/>
      <c r="AY762" s="80"/>
      <c r="AZ762" s="80"/>
      <c r="BA762" s="80"/>
      <c r="BB762" s="81"/>
      <c r="BC762" s="81"/>
      <c r="BD762" s="81"/>
      <c r="BE762" s="81"/>
      <c r="BF762" s="81"/>
      <c r="BG762" s="81"/>
      <c r="BH762" s="81"/>
    </row>
    <row r="763" spans="2:60" ht="14" customHeight="1" x14ac:dyDescent="0.3">
      <c r="B763" s="81"/>
      <c r="H763" s="81"/>
      <c r="I763" s="81"/>
      <c r="J763" s="81"/>
      <c r="K763" s="81"/>
      <c r="L763" s="82"/>
      <c r="M763" s="81"/>
      <c r="N763" s="81"/>
      <c r="O763" s="81"/>
      <c r="P763" s="81"/>
      <c r="R763" s="81"/>
      <c r="S763" s="81"/>
      <c r="T763" s="80"/>
      <c r="U763" s="80"/>
      <c r="V763" s="80"/>
      <c r="W763" s="81"/>
      <c r="X763" s="80"/>
      <c r="Y763" s="80"/>
      <c r="Z763" s="80"/>
      <c r="AA763" s="80"/>
      <c r="AB763" s="80"/>
      <c r="AC763" s="80"/>
      <c r="AD763" s="80"/>
      <c r="AE763" s="80"/>
      <c r="AF763" s="80"/>
      <c r="AG763" s="80"/>
      <c r="AH763" s="80"/>
      <c r="AI763" s="80"/>
      <c r="AJ763" s="80"/>
      <c r="AK763" s="80"/>
      <c r="AL763" s="80"/>
      <c r="AU763" s="80"/>
      <c r="AY763" s="80"/>
      <c r="AZ763" s="80"/>
      <c r="BA763" s="80"/>
      <c r="BB763" s="81"/>
      <c r="BC763" s="81"/>
      <c r="BD763" s="81"/>
      <c r="BE763" s="81"/>
      <c r="BF763" s="81"/>
      <c r="BG763" s="81"/>
      <c r="BH763" s="81"/>
    </row>
    <row r="764" spans="2:60" ht="14" customHeight="1" x14ac:dyDescent="0.3">
      <c r="B764" s="81"/>
      <c r="H764" s="81"/>
      <c r="I764" s="81"/>
      <c r="J764" s="81"/>
      <c r="K764" s="81"/>
      <c r="L764" s="82"/>
      <c r="M764" s="81"/>
      <c r="N764" s="81"/>
      <c r="O764" s="81"/>
      <c r="P764" s="81"/>
      <c r="R764" s="81"/>
      <c r="S764" s="81"/>
      <c r="T764" s="80"/>
      <c r="U764" s="80"/>
      <c r="V764" s="80"/>
      <c r="W764" s="81"/>
      <c r="X764" s="80"/>
      <c r="Y764" s="80"/>
      <c r="Z764" s="80"/>
      <c r="AA764" s="80"/>
      <c r="AB764" s="80"/>
      <c r="AC764" s="80"/>
      <c r="AD764" s="80"/>
      <c r="AE764" s="80"/>
      <c r="AF764" s="80"/>
      <c r="AG764" s="80"/>
      <c r="AH764" s="80"/>
      <c r="AI764" s="80"/>
      <c r="AJ764" s="80"/>
      <c r="AK764" s="80"/>
      <c r="AL764" s="80"/>
      <c r="AU764" s="80"/>
      <c r="AY764" s="80"/>
      <c r="AZ764" s="80"/>
      <c r="BA764" s="80"/>
      <c r="BB764" s="81"/>
      <c r="BC764" s="81"/>
      <c r="BD764" s="81"/>
      <c r="BE764" s="81"/>
      <c r="BF764" s="81"/>
      <c r="BG764" s="81"/>
      <c r="BH764" s="81"/>
    </row>
    <row r="765" spans="2:60" ht="14" customHeight="1" x14ac:dyDescent="0.3">
      <c r="B765" s="81"/>
      <c r="H765" s="81"/>
      <c r="I765" s="81"/>
      <c r="J765" s="81"/>
      <c r="K765" s="81"/>
      <c r="L765" s="82"/>
      <c r="M765" s="81"/>
      <c r="N765" s="81"/>
      <c r="O765" s="81"/>
      <c r="P765" s="81"/>
      <c r="R765" s="81"/>
      <c r="S765" s="81"/>
      <c r="T765" s="80"/>
      <c r="U765" s="80"/>
      <c r="V765" s="80"/>
      <c r="W765" s="81"/>
      <c r="X765" s="80"/>
      <c r="Y765" s="80"/>
      <c r="Z765" s="80"/>
      <c r="AA765" s="80"/>
      <c r="AB765" s="80"/>
      <c r="AC765" s="80"/>
      <c r="AD765" s="80"/>
      <c r="AE765" s="80"/>
      <c r="AF765" s="80"/>
      <c r="AG765" s="80"/>
      <c r="AH765" s="80"/>
      <c r="AI765" s="80"/>
      <c r="AJ765" s="80"/>
      <c r="AK765" s="80"/>
      <c r="AL765" s="80"/>
      <c r="AU765" s="80"/>
      <c r="AY765" s="80"/>
      <c r="AZ765" s="80"/>
      <c r="BA765" s="80"/>
      <c r="BB765" s="81"/>
      <c r="BC765" s="81"/>
      <c r="BD765" s="81"/>
      <c r="BE765" s="81"/>
      <c r="BF765" s="81"/>
      <c r="BG765" s="81"/>
      <c r="BH765" s="81"/>
    </row>
    <row r="766" spans="2:60" ht="14" customHeight="1" x14ac:dyDescent="0.3">
      <c r="B766" s="81"/>
      <c r="H766" s="81"/>
      <c r="I766" s="81"/>
      <c r="J766" s="81"/>
      <c r="K766" s="81"/>
      <c r="L766" s="82"/>
      <c r="M766" s="81"/>
      <c r="N766" s="81"/>
      <c r="O766" s="81"/>
      <c r="P766" s="81"/>
      <c r="R766" s="81"/>
      <c r="S766" s="81"/>
      <c r="T766" s="80"/>
      <c r="U766" s="80"/>
      <c r="V766" s="80"/>
      <c r="W766" s="81"/>
      <c r="X766" s="80"/>
      <c r="Y766" s="80"/>
      <c r="Z766" s="80"/>
      <c r="AA766" s="80"/>
      <c r="AB766" s="80"/>
      <c r="AC766" s="80"/>
      <c r="AD766" s="80"/>
      <c r="AE766" s="80"/>
      <c r="AF766" s="80"/>
      <c r="AG766" s="80"/>
      <c r="AH766" s="80"/>
      <c r="AI766" s="80"/>
      <c r="AJ766" s="80"/>
      <c r="AK766" s="80"/>
      <c r="AL766" s="80"/>
      <c r="AU766" s="80"/>
      <c r="AY766" s="80"/>
      <c r="AZ766" s="80"/>
      <c r="BA766" s="80"/>
      <c r="BB766" s="81"/>
      <c r="BC766" s="81"/>
      <c r="BD766" s="81"/>
      <c r="BE766" s="81"/>
      <c r="BF766" s="81"/>
      <c r="BG766" s="81"/>
      <c r="BH766" s="81"/>
    </row>
    <row r="767" spans="2:60" ht="14" customHeight="1" x14ac:dyDescent="0.3">
      <c r="B767" s="81"/>
      <c r="H767" s="81"/>
      <c r="I767" s="81"/>
      <c r="J767" s="81"/>
      <c r="K767" s="81"/>
      <c r="L767" s="82"/>
      <c r="M767" s="81"/>
      <c r="N767" s="81"/>
      <c r="O767" s="81"/>
      <c r="P767" s="81"/>
      <c r="R767" s="81"/>
      <c r="S767" s="81"/>
      <c r="T767" s="80"/>
      <c r="U767" s="80"/>
      <c r="V767" s="80"/>
      <c r="W767" s="81"/>
      <c r="X767" s="80"/>
      <c r="Y767" s="80"/>
      <c r="Z767" s="80"/>
      <c r="AA767" s="80"/>
      <c r="AB767" s="80"/>
      <c r="AC767" s="80"/>
      <c r="AD767" s="80"/>
      <c r="AE767" s="80"/>
      <c r="AF767" s="80"/>
      <c r="AG767" s="80"/>
      <c r="AH767" s="80"/>
      <c r="AI767" s="80"/>
      <c r="AJ767" s="80"/>
      <c r="AK767" s="80"/>
      <c r="AL767" s="80"/>
      <c r="AU767" s="80"/>
      <c r="AY767" s="80"/>
      <c r="AZ767" s="80"/>
      <c r="BA767" s="80"/>
      <c r="BB767" s="81"/>
      <c r="BC767" s="81"/>
      <c r="BD767" s="81"/>
      <c r="BE767" s="81"/>
      <c r="BF767" s="81"/>
      <c r="BG767" s="81"/>
      <c r="BH767" s="81"/>
    </row>
    <row r="768" spans="2:60" ht="14" customHeight="1" x14ac:dyDescent="0.3">
      <c r="B768" s="81"/>
      <c r="H768" s="81"/>
      <c r="I768" s="81"/>
      <c r="J768" s="81"/>
      <c r="K768" s="81"/>
      <c r="L768" s="82"/>
      <c r="M768" s="81"/>
      <c r="N768" s="81"/>
      <c r="O768" s="81"/>
      <c r="P768" s="81"/>
      <c r="R768" s="81"/>
      <c r="S768" s="81"/>
      <c r="T768" s="80"/>
      <c r="U768" s="80"/>
      <c r="V768" s="80"/>
      <c r="W768" s="81"/>
      <c r="X768" s="80"/>
      <c r="Y768" s="80"/>
      <c r="Z768" s="80"/>
      <c r="AA768" s="80"/>
      <c r="AB768" s="80"/>
      <c r="AC768" s="80"/>
      <c r="AD768" s="80"/>
      <c r="AE768" s="80"/>
      <c r="AF768" s="80"/>
      <c r="AG768" s="80"/>
      <c r="AH768" s="80"/>
      <c r="AI768" s="80"/>
      <c r="AJ768" s="80"/>
      <c r="AK768" s="80"/>
      <c r="AL768" s="80"/>
      <c r="AU768" s="80"/>
      <c r="AY768" s="80"/>
      <c r="AZ768" s="80"/>
      <c r="BA768" s="80"/>
      <c r="BB768" s="81"/>
      <c r="BC768" s="81"/>
      <c r="BD768" s="81"/>
      <c r="BE768" s="81"/>
      <c r="BF768" s="81"/>
      <c r="BG768" s="81"/>
      <c r="BH768" s="81"/>
    </row>
    <row r="769" spans="2:60" ht="14" customHeight="1" x14ac:dyDescent="0.3">
      <c r="B769" s="81"/>
      <c r="H769" s="81"/>
      <c r="I769" s="81"/>
      <c r="J769" s="81"/>
      <c r="K769" s="81"/>
      <c r="L769" s="82"/>
      <c r="M769" s="81"/>
      <c r="N769" s="81"/>
      <c r="O769" s="81"/>
      <c r="P769" s="81"/>
      <c r="R769" s="81"/>
      <c r="S769" s="81"/>
      <c r="T769" s="80"/>
      <c r="U769" s="80"/>
      <c r="V769" s="80"/>
      <c r="W769" s="81"/>
      <c r="X769" s="80"/>
      <c r="Y769" s="80"/>
      <c r="Z769" s="80"/>
      <c r="AA769" s="80"/>
      <c r="AB769" s="80"/>
      <c r="AC769" s="80"/>
      <c r="AD769" s="80"/>
      <c r="AE769" s="80"/>
      <c r="AF769" s="80"/>
      <c r="AG769" s="80"/>
      <c r="AH769" s="80"/>
      <c r="AI769" s="80"/>
      <c r="AJ769" s="80"/>
      <c r="AK769" s="80"/>
      <c r="AL769" s="80"/>
      <c r="AU769" s="80"/>
      <c r="AY769" s="80"/>
      <c r="AZ769" s="80"/>
      <c r="BA769" s="80"/>
      <c r="BB769" s="81"/>
      <c r="BC769" s="81"/>
      <c r="BD769" s="81"/>
      <c r="BE769" s="81"/>
      <c r="BF769" s="81"/>
      <c r="BG769" s="81"/>
      <c r="BH769" s="81"/>
    </row>
    <row r="770" spans="2:60" ht="14" customHeight="1" x14ac:dyDescent="0.3">
      <c r="B770" s="81"/>
      <c r="H770" s="81"/>
      <c r="I770" s="81"/>
      <c r="J770" s="81"/>
      <c r="K770" s="81"/>
      <c r="L770" s="82"/>
      <c r="M770" s="81"/>
      <c r="N770" s="81"/>
      <c r="O770" s="81"/>
      <c r="P770" s="81"/>
      <c r="R770" s="81"/>
      <c r="S770" s="81"/>
      <c r="T770" s="80"/>
      <c r="U770" s="80"/>
      <c r="V770" s="80"/>
      <c r="W770" s="81"/>
      <c r="X770" s="80"/>
      <c r="Y770" s="80"/>
      <c r="Z770" s="80"/>
      <c r="AA770" s="80"/>
      <c r="AB770" s="80"/>
      <c r="AC770" s="80"/>
      <c r="AD770" s="80"/>
      <c r="AE770" s="80"/>
      <c r="AF770" s="80"/>
      <c r="AG770" s="80"/>
      <c r="AH770" s="80"/>
      <c r="AI770" s="80"/>
      <c r="AJ770" s="80"/>
      <c r="AK770" s="80"/>
      <c r="AL770" s="80"/>
      <c r="AU770" s="80"/>
      <c r="AY770" s="80"/>
      <c r="AZ770" s="80"/>
      <c r="BA770" s="80"/>
      <c r="BB770" s="81"/>
      <c r="BC770" s="81"/>
      <c r="BD770" s="81"/>
      <c r="BE770" s="81"/>
      <c r="BF770" s="81"/>
      <c r="BG770" s="81"/>
      <c r="BH770" s="81"/>
    </row>
    <row r="771" spans="2:60" ht="14" customHeight="1" x14ac:dyDescent="0.3">
      <c r="B771" s="81"/>
      <c r="H771" s="81"/>
      <c r="I771" s="81"/>
      <c r="J771" s="81"/>
      <c r="K771" s="81"/>
      <c r="L771" s="82"/>
      <c r="M771" s="81"/>
      <c r="N771" s="81"/>
      <c r="O771" s="81"/>
      <c r="P771" s="81"/>
      <c r="R771" s="81"/>
      <c r="S771" s="81"/>
      <c r="T771" s="80"/>
      <c r="U771" s="80"/>
      <c r="V771" s="80"/>
      <c r="W771" s="81"/>
      <c r="X771" s="80"/>
      <c r="Y771" s="80"/>
      <c r="Z771" s="80"/>
      <c r="AA771" s="80"/>
      <c r="AB771" s="80"/>
      <c r="AC771" s="80"/>
      <c r="AD771" s="80"/>
      <c r="AE771" s="80"/>
      <c r="AF771" s="80"/>
      <c r="AG771" s="80"/>
      <c r="AH771" s="80"/>
      <c r="AI771" s="80"/>
      <c r="AJ771" s="80"/>
      <c r="AK771" s="80"/>
      <c r="AL771" s="80"/>
      <c r="AU771" s="80"/>
      <c r="AY771" s="80"/>
      <c r="AZ771" s="80"/>
      <c r="BA771" s="80"/>
      <c r="BB771" s="81"/>
      <c r="BC771" s="81"/>
      <c r="BD771" s="81"/>
      <c r="BE771" s="81"/>
      <c r="BF771" s="81"/>
      <c r="BG771" s="81"/>
      <c r="BH771" s="81"/>
    </row>
    <row r="772" spans="2:60" ht="14" customHeight="1" x14ac:dyDescent="0.3">
      <c r="B772" s="81"/>
      <c r="H772" s="81"/>
      <c r="I772" s="81"/>
      <c r="J772" s="81"/>
      <c r="K772" s="81"/>
      <c r="L772" s="82"/>
      <c r="M772" s="81"/>
      <c r="N772" s="81"/>
      <c r="O772" s="81"/>
      <c r="P772" s="81"/>
      <c r="R772" s="81"/>
      <c r="S772" s="81"/>
      <c r="T772" s="80"/>
      <c r="U772" s="80"/>
      <c r="V772" s="80"/>
      <c r="W772" s="81"/>
      <c r="X772" s="80"/>
      <c r="Y772" s="80"/>
      <c r="Z772" s="80"/>
      <c r="AA772" s="80"/>
      <c r="AB772" s="80"/>
      <c r="AC772" s="80"/>
      <c r="AD772" s="80"/>
      <c r="AE772" s="80"/>
      <c r="AF772" s="80"/>
      <c r="AG772" s="80"/>
      <c r="AH772" s="80"/>
      <c r="AI772" s="80"/>
      <c r="AJ772" s="80"/>
      <c r="AK772" s="80"/>
      <c r="AL772" s="80"/>
      <c r="AU772" s="80"/>
      <c r="AY772" s="80"/>
      <c r="AZ772" s="80"/>
      <c r="BA772" s="80"/>
      <c r="BB772" s="81"/>
      <c r="BC772" s="81"/>
      <c r="BD772" s="81"/>
      <c r="BE772" s="81"/>
      <c r="BF772" s="81"/>
      <c r="BG772" s="81"/>
      <c r="BH772" s="81"/>
    </row>
    <row r="773" spans="2:60" ht="14" customHeight="1" x14ac:dyDescent="0.3">
      <c r="B773" s="81"/>
      <c r="H773" s="81"/>
      <c r="I773" s="81"/>
      <c r="J773" s="81"/>
      <c r="K773" s="81"/>
      <c r="L773" s="82"/>
      <c r="M773" s="81"/>
      <c r="N773" s="81"/>
      <c r="O773" s="81"/>
      <c r="P773" s="81"/>
      <c r="R773" s="81"/>
      <c r="S773" s="81"/>
      <c r="T773" s="80"/>
      <c r="U773" s="80"/>
      <c r="V773" s="80"/>
      <c r="W773" s="81"/>
      <c r="X773" s="80"/>
      <c r="Y773" s="80"/>
      <c r="Z773" s="80"/>
      <c r="AA773" s="80"/>
      <c r="AB773" s="80"/>
      <c r="AC773" s="80"/>
      <c r="AD773" s="80"/>
      <c r="AE773" s="80"/>
      <c r="AF773" s="80"/>
      <c r="AG773" s="80"/>
      <c r="AH773" s="80"/>
      <c r="AI773" s="80"/>
      <c r="AJ773" s="80"/>
      <c r="AK773" s="80"/>
      <c r="AL773" s="80"/>
      <c r="AU773" s="80"/>
      <c r="AY773" s="80"/>
      <c r="AZ773" s="80"/>
      <c r="BA773" s="80"/>
      <c r="BB773" s="81"/>
      <c r="BC773" s="81"/>
      <c r="BD773" s="81"/>
      <c r="BE773" s="81"/>
      <c r="BF773" s="81"/>
      <c r="BG773" s="81"/>
      <c r="BH773" s="81"/>
    </row>
    <row r="774" spans="2:60" ht="14" customHeight="1" x14ac:dyDescent="0.3">
      <c r="B774" s="81"/>
      <c r="H774" s="81"/>
      <c r="I774" s="81"/>
      <c r="J774" s="81"/>
      <c r="K774" s="81"/>
      <c r="L774" s="82"/>
      <c r="M774" s="81"/>
      <c r="N774" s="81"/>
      <c r="O774" s="81"/>
      <c r="P774" s="81"/>
      <c r="R774" s="81"/>
      <c r="S774" s="81"/>
      <c r="T774" s="80"/>
      <c r="U774" s="80"/>
      <c r="V774" s="80"/>
      <c r="W774" s="81"/>
      <c r="X774" s="80"/>
      <c r="Y774" s="80"/>
      <c r="Z774" s="80"/>
      <c r="AA774" s="80"/>
      <c r="AB774" s="80"/>
      <c r="AC774" s="80"/>
      <c r="AD774" s="80"/>
      <c r="AE774" s="80"/>
      <c r="AF774" s="80"/>
      <c r="AG774" s="80"/>
      <c r="AH774" s="80"/>
      <c r="AI774" s="80"/>
      <c r="AJ774" s="80"/>
      <c r="AK774" s="80"/>
      <c r="AL774" s="80"/>
      <c r="AU774" s="80"/>
      <c r="AY774" s="80"/>
      <c r="AZ774" s="80"/>
      <c r="BA774" s="80"/>
      <c r="BB774" s="81"/>
      <c r="BC774" s="81"/>
      <c r="BD774" s="81"/>
      <c r="BE774" s="81"/>
      <c r="BF774" s="81"/>
      <c r="BG774" s="81"/>
      <c r="BH774" s="81"/>
    </row>
    <row r="775" spans="2:60" ht="14" customHeight="1" x14ac:dyDescent="0.3">
      <c r="B775" s="81"/>
      <c r="H775" s="81"/>
      <c r="I775" s="81"/>
      <c r="J775" s="81"/>
      <c r="K775" s="81"/>
      <c r="L775" s="82"/>
      <c r="M775" s="81"/>
      <c r="N775" s="81"/>
      <c r="O775" s="81"/>
      <c r="P775" s="81"/>
      <c r="R775" s="81"/>
      <c r="S775" s="81"/>
      <c r="T775" s="80"/>
      <c r="U775" s="80"/>
      <c r="V775" s="80"/>
      <c r="W775" s="81"/>
      <c r="X775" s="80"/>
      <c r="Y775" s="80"/>
      <c r="Z775" s="80"/>
      <c r="AA775" s="80"/>
      <c r="AB775" s="80"/>
      <c r="AC775" s="80"/>
      <c r="AD775" s="80"/>
      <c r="AE775" s="80"/>
      <c r="AF775" s="80"/>
      <c r="AG775" s="80"/>
      <c r="AH775" s="80"/>
      <c r="AI775" s="80"/>
      <c r="AJ775" s="80"/>
      <c r="AK775" s="80"/>
      <c r="AL775" s="80"/>
      <c r="AU775" s="80"/>
      <c r="AY775" s="80"/>
      <c r="AZ775" s="80"/>
      <c r="BA775" s="80"/>
      <c r="BB775" s="81"/>
      <c r="BC775" s="81"/>
      <c r="BD775" s="81"/>
      <c r="BE775" s="81"/>
      <c r="BF775" s="81"/>
      <c r="BG775" s="81"/>
      <c r="BH775" s="81"/>
    </row>
    <row r="776" spans="2:60" ht="14" customHeight="1" x14ac:dyDescent="0.3">
      <c r="B776" s="81"/>
      <c r="H776" s="81"/>
      <c r="I776" s="81"/>
      <c r="J776" s="81"/>
      <c r="K776" s="81"/>
      <c r="L776" s="82"/>
      <c r="M776" s="81"/>
      <c r="N776" s="81"/>
      <c r="O776" s="81"/>
      <c r="P776" s="81"/>
      <c r="R776" s="81"/>
      <c r="S776" s="81"/>
      <c r="T776" s="80"/>
      <c r="U776" s="80"/>
      <c r="V776" s="80"/>
      <c r="W776" s="81"/>
      <c r="X776" s="80"/>
      <c r="Y776" s="80"/>
      <c r="Z776" s="80"/>
      <c r="AA776" s="80"/>
      <c r="AB776" s="80"/>
      <c r="AC776" s="80"/>
      <c r="AD776" s="80"/>
      <c r="AE776" s="80"/>
      <c r="AF776" s="80"/>
      <c r="AG776" s="80"/>
      <c r="AH776" s="80"/>
      <c r="AI776" s="80"/>
      <c r="AJ776" s="80"/>
      <c r="AK776" s="80"/>
      <c r="AL776" s="80"/>
      <c r="AU776" s="80"/>
      <c r="AY776" s="80"/>
      <c r="AZ776" s="80"/>
      <c r="BA776" s="80"/>
      <c r="BB776" s="81"/>
      <c r="BC776" s="81"/>
      <c r="BD776" s="81"/>
      <c r="BE776" s="81"/>
      <c r="BF776" s="81"/>
      <c r="BG776" s="81"/>
      <c r="BH776" s="81"/>
    </row>
    <row r="777" spans="2:60" ht="14" customHeight="1" x14ac:dyDescent="0.3">
      <c r="B777" s="81"/>
      <c r="H777" s="81"/>
      <c r="I777" s="81"/>
      <c r="J777" s="81"/>
      <c r="K777" s="81"/>
      <c r="L777" s="82"/>
      <c r="M777" s="81"/>
      <c r="N777" s="81"/>
      <c r="O777" s="81"/>
      <c r="P777" s="81"/>
      <c r="R777" s="81"/>
      <c r="S777" s="81"/>
      <c r="T777" s="80"/>
      <c r="U777" s="80"/>
      <c r="V777" s="80"/>
      <c r="W777" s="81"/>
      <c r="X777" s="80"/>
      <c r="Y777" s="80"/>
      <c r="Z777" s="80"/>
      <c r="AA777" s="80"/>
      <c r="AB777" s="80"/>
      <c r="AC777" s="80"/>
      <c r="AD777" s="80"/>
      <c r="AE777" s="80"/>
      <c r="AF777" s="80"/>
      <c r="AG777" s="80"/>
      <c r="AH777" s="80"/>
      <c r="AI777" s="80"/>
      <c r="AJ777" s="80"/>
      <c r="AK777" s="80"/>
      <c r="AL777" s="80"/>
      <c r="AU777" s="80"/>
      <c r="AY777" s="80"/>
      <c r="AZ777" s="80"/>
      <c r="BA777" s="80"/>
      <c r="BB777" s="81"/>
      <c r="BC777" s="81"/>
      <c r="BD777" s="81"/>
      <c r="BE777" s="81"/>
      <c r="BF777" s="81"/>
      <c r="BG777" s="81"/>
      <c r="BH777" s="81"/>
    </row>
    <row r="778" spans="2:60" ht="14" customHeight="1" x14ac:dyDescent="0.3">
      <c r="B778" s="81"/>
      <c r="H778" s="81"/>
      <c r="I778" s="81"/>
      <c r="J778" s="81"/>
      <c r="K778" s="81"/>
      <c r="L778" s="82"/>
      <c r="M778" s="81"/>
      <c r="N778" s="81"/>
      <c r="O778" s="81"/>
      <c r="P778" s="81"/>
      <c r="R778" s="81"/>
      <c r="S778" s="81"/>
      <c r="T778" s="80"/>
      <c r="U778" s="80"/>
      <c r="V778" s="80"/>
      <c r="W778" s="81"/>
      <c r="X778" s="80"/>
      <c r="Y778" s="80"/>
      <c r="Z778" s="80"/>
      <c r="AA778" s="80"/>
      <c r="AB778" s="80"/>
      <c r="AC778" s="80"/>
      <c r="AD778" s="80"/>
      <c r="AE778" s="80"/>
      <c r="AF778" s="80"/>
      <c r="AG778" s="80"/>
      <c r="AH778" s="80"/>
      <c r="AI778" s="80"/>
      <c r="AJ778" s="80"/>
      <c r="AK778" s="80"/>
      <c r="AL778" s="80"/>
      <c r="AU778" s="80"/>
      <c r="AY778" s="80"/>
      <c r="AZ778" s="80"/>
      <c r="BA778" s="80"/>
      <c r="BB778" s="81"/>
      <c r="BC778" s="81"/>
      <c r="BD778" s="81"/>
      <c r="BE778" s="81"/>
      <c r="BF778" s="81"/>
      <c r="BG778" s="81"/>
      <c r="BH778" s="81"/>
    </row>
    <row r="779" spans="2:60" ht="14" customHeight="1" x14ac:dyDescent="0.3">
      <c r="B779" s="81"/>
      <c r="H779" s="81"/>
      <c r="I779" s="81"/>
      <c r="J779" s="81"/>
      <c r="K779" s="81"/>
      <c r="L779" s="82"/>
      <c r="M779" s="81"/>
      <c r="N779" s="81"/>
      <c r="O779" s="81"/>
      <c r="P779" s="81"/>
      <c r="R779" s="81"/>
      <c r="S779" s="81"/>
      <c r="T779" s="80"/>
      <c r="U779" s="80"/>
      <c r="V779" s="80"/>
      <c r="W779" s="81"/>
      <c r="X779" s="80"/>
      <c r="Y779" s="80"/>
      <c r="Z779" s="80"/>
      <c r="AA779" s="80"/>
      <c r="AB779" s="80"/>
      <c r="AC779" s="80"/>
      <c r="AD779" s="80"/>
      <c r="AE779" s="80"/>
      <c r="AF779" s="80"/>
      <c r="AG779" s="80"/>
      <c r="AH779" s="80"/>
      <c r="AI779" s="80"/>
      <c r="AJ779" s="80"/>
      <c r="AK779" s="80"/>
      <c r="AL779" s="80"/>
      <c r="AU779" s="80"/>
      <c r="AY779" s="80"/>
      <c r="AZ779" s="80"/>
      <c r="BA779" s="80"/>
      <c r="BB779" s="81"/>
      <c r="BC779" s="81"/>
      <c r="BD779" s="81"/>
      <c r="BE779" s="81"/>
      <c r="BF779" s="81"/>
      <c r="BG779" s="81"/>
      <c r="BH779" s="81"/>
    </row>
    <row r="780" spans="2:60" ht="14" customHeight="1" x14ac:dyDescent="0.3">
      <c r="B780" s="81"/>
      <c r="H780" s="81"/>
      <c r="I780" s="81"/>
      <c r="J780" s="81"/>
      <c r="K780" s="81"/>
      <c r="L780" s="82"/>
      <c r="M780" s="81"/>
      <c r="N780" s="81"/>
      <c r="O780" s="81"/>
      <c r="P780" s="81"/>
      <c r="R780" s="81"/>
      <c r="S780" s="81"/>
      <c r="T780" s="80"/>
      <c r="U780" s="80"/>
      <c r="V780" s="80"/>
      <c r="W780" s="81"/>
      <c r="X780" s="80"/>
      <c r="Y780" s="80"/>
      <c r="Z780" s="80"/>
      <c r="AA780" s="80"/>
      <c r="AB780" s="80"/>
      <c r="AC780" s="80"/>
      <c r="AD780" s="80"/>
      <c r="AE780" s="80"/>
      <c r="AF780" s="80"/>
      <c r="AG780" s="80"/>
      <c r="AH780" s="80"/>
      <c r="AI780" s="80"/>
      <c r="AJ780" s="80"/>
      <c r="AK780" s="80"/>
      <c r="AL780" s="80"/>
      <c r="AU780" s="80"/>
      <c r="AY780" s="80"/>
      <c r="AZ780" s="80"/>
      <c r="BA780" s="80"/>
      <c r="BB780" s="81"/>
      <c r="BC780" s="81"/>
      <c r="BD780" s="81"/>
      <c r="BE780" s="81"/>
      <c r="BF780" s="81"/>
      <c r="BG780" s="81"/>
      <c r="BH780" s="81"/>
    </row>
    <row r="781" spans="2:60" ht="14" customHeight="1" x14ac:dyDescent="0.3">
      <c r="B781" s="81"/>
      <c r="H781" s="81"/>
      <c r="I781" s="81"/>
      <c r="J781" s="81"/>
      <c r="K781" s="81"/>
      <c r="L781" s="82"/>
      <c r="M781" s="81"/>
      <c r="N781" s="81"/>
      <c r="O781" s="81"/>
      <c r="P781" s="81"/>
      <c r="R781" s="81"/>
      <c r="S781" s="81"/>
      <c r="T781" s="80"/>
      <c r="U781" s="80"/>
      <c r="V781" s="80"/>
      <c r="W781" s="81"/>
      <c r="X781" s="80"/>
      <c r="Y781" s="80"/>
      <c r="Z781" s="80"/>
      <c r="AA781" s="80"/>
      <c r="AB781" s="80"/>
      <c r="AC781" s="80"/>
      <c r="AD781" s="80"/>
      <c r="AE781" s="80"/>
      <c r="AF781" s="80"/>
      <c r="AG781" s="80"/>
      <c r="AH781" s="80"/>
      <c r="AI781" s="80"/>
      <c r="AJ781" s="80"/>
      <c r="AK781" s="80"/>
      <c r="AL781" s="80"/>
      <c r="AU781" s="80"/>
      <c r="AY781" s="80"/>
      <c r="AZ781" s="80"/>
      <c r="BA781" s="80"/>
      <c r="BB781" s="81"/>
      <c r="BC781" s="81"/>
      <c r="BD781" s="81"/>
      <c r="BE781" s="81"/>
      <c r="BF781" s="81"/>
      <c r="BG781" s="81"/>
      <c r="BH781" s="81"/>
    </row>
    <row r="782" spans="2:60" ht="14" customHeight="1" x14ac:dyDescent="0.3">
      <c r="B782" s="81"/>
      <c r="H782" s="81"/>
      <c r="I782" s="81"/>
      <c r="J782" s="81"/>
      <c r="K782" s="81"/>
      <c r="L782" s="82"/>
      <c r="M782" s="81"/>
      <c r="N782" s="81"/>
      <c r="O782" s="81"/>
      <c r="P782" s="81"/>
      <c r="R782" s="81"/>
      <c r="S782" s="81"/>
      <c r="T782" s="80"/>
      <c r="U782" s="80"/>
      <c r="V782" s="80"/>
      <c r="W782" s="81"/>
      <c r="X782" s="80"/>
      <c r="Y782" s="80"/>
      <c r="Z782" s="80"/>
      <c r="AA782" s="80"/>
      <c r="AB782" s="80"/>
      <c r="AC782" s="80"/>
      <c r="AD782" s="80"/>
      <c r="AE782" s="80"/>
      <c r="AF782" s="80"/>
      <c r="AG782" s="80"/>
      <c r="AH782" s="80"/>
      <c r="AI782" s="80"/>
      <c r="AJ782" s="80"/>
      <c r="AK782" s="80"/>
      <c r="AL782" s="80"/>
      <c r="AU782" s="80"/>
      <c r="AY782" s="80"/>
      <c r="AZ782" s="80"/>
      <c r="BA782" s="80"/>
      <c r="BB782" s="81"/>
      <c r="BC782" s="81"/>
      <c r="BD782" s="81"/>
      <c r="BE782" s="81"/>
      <c r="BF782" s="81"/>
      <c r="BG782" s="81"/>
      <c r="BH782" s="81"/>
    </row>
    <row r="783" spans="2:60" ht="14" customHeight="1" x14ac:dyDescent="0.3">
      <c r="B783" s="81"/>
      <c r="H783" s="81"/>
      <c r="I783" s="81"/>
      <c r="J783" s="81"/>
      <c r="K783" s="81"/>
      <c r="L783" s="82"/>
      <c r="M783" s="81"/>
      <c r="N783" s="81"/>
      <c r="O783" s="81"/>
      <c r="P783" s="81"/>
      <c r="R783" s="81"/>
      <c r="S783" s="81"/>
      <c r="T783" s="80"/>
      <c r="U783" s="80"/>
      <c r="V783" s="80"/>
      <c r="W783" s="81"/>
      <c r="X783" s="80"/>
      <c r="Y783" s="80"/>
      <c r="Z783" s="80"/>
      <c r="AA783" s="80"/>
      <c r="AB783" s="80"/>
      <c r="AC783" s="80"/>
      <c r="AD783" s="80"/>
      <c r="AE783" s="80"/>
      <c r="AF783" s="80"/>
      <c r="AG783" s="80"/>
      <c r="AH783" s="80"/>
      <c r="AI783" s="80"/>
      <c r="AJ783" s="80"/>
      <c r="AK783" s="80"/>
      <c r="AL783" s="80"/>
      <c r="AU783" s="80"/>
      <c r="AY783" s="80"/>
      <c r="AZ783" s="80"/>
      <c r="BA783" s="80"/>
      <c r="BB783" s="81"/>
      <c r="BC783" s="81"/>
      <c r="BD783" s="81"/>
      <c r="BE783" s="81"/>
      <c r="BF783" s="81"/>
      <c r="BG783" s="81"/>
      <c r="BH783" s="81"/>
    </row>
    <row r="784" spans="2:60" ht="14" customHeight="1" x14ac:dyDescent="0.3">
      <c r="B784" s="81"/>
      <c r="H784" s="81"/>
      <c r="I784" s="81"/>
      <c r="J784" s="81"/>
      <c r="K784" s="81"/>
      <c r="L784" s="82"/>
      <c r="M784" s="81"/>
      <c r="N784" s="81"/>
      <c r="O784" s="81"/>
      <c r="P784" s="81"/>
      <c r="R784" s="81"/>
      <c r="S784" s="81"/>
      <c r="T784" s="80"/>
      <c r="U784" s="80"/>
      <c r="V784" s="80"/>
      <c r="W784" s="81"/>
      <c r="X784" s="80"/>
      <c r="Y784" s="80"/>
      <c r="Z784" s="80"/>
      <c r="AA784" s="80"/>
      <c r="AB784" s="80"/>
      <c r="AC784" s="80"/>
      <c r="AD784" s="80"/>
      <c r="AE784" s="80"/>
      <c r="AF784" s="80"/>
      <c r="AG784" s="80"/>
      <c r="AH784" s="80"/>
      <c r="AI784" s="80"/>
      <c r="AJ784" s="80"/>
      <c r="AK784" s="80"/>
      <c r="AL784" s="80"/>
      <c r="AU784" s="80"/>
      <c r="AY784" s="80"/>
      <c r="AZ784" s="80"/>
      <c r="BA784" s="80"/>
      <c r="BB784" s="81"/>
      <c r="BC784" s="81"/>
      <c r="BD784" s="81"/>
      <c r="BE784" s="81"/>
      <c r="BF784" s="81"/>
      <c r="BG784" s="81"/>
      <c r="BH784" s="81"/>
    </row>
    <row r="785" spans="2:60" ht="14" customHeight="1" x14ac:dyDescent="0.3">
      <c r="B785" s="81"/>
      <c r="H785" s="81"/>
      <c r="I785" s="81"/>
      <c r="J785" s="81"/>
      <c r="K785" s="81"/>
      <c r="L785" s="82"/>
      <c r="M785" s="81"/>
      <c r="N785" s="81"/>
      <c r="O785" s="81"/>
      <c r="P785" s="81"/>
      <c r="R785" s="81"/>
      <c r="S785" s="81"/>
      <c r="T785" s="80"/>
      <c r="U785" s="80"/>
      <c r="V785" s="80"/>
      <c r="W785" s="81"/>
      <c r="X785" s="80"/>
      <c r="Y785" s="80"/>
      <c r="Z785" s="80"/>
      <c r="AA785" s="80"/>
      <c r="AB785" s="80"/>
      <c r="AC785" s="80"/>
      <c r="AD785" s="80"/>
      <c r="AE785" s="80"/>
      <c r="AF785" s="80"/>
      <c r="AG785" s="80"/>
      <c r="AH785" s="80"/>
      <c r="AI785" s="80"/>
      <c r="AJ785" s="80"/>
      <c r="AK785" s="80"/>
      <c r="AL785" s="80"/>
      <c r="AU785" s="80"/>
      <c r="AY785" s="80"/>
      <c r="AZ785" s="80"/>
      <c r="BA785" s="80"/>
      <c r="BB785" s="81"/>
      <c r="BC785" s="81"/>
      <c r="BD785" s="81"/>
      <c r="BE785" s="81"/>
      <c r="BF785" s="81"/>
      <c r="BG785" s="81"/>
      <c r="BH785" s="81"/>
    </row>
    <row r="786" spans="2:60" ht="14" customHeight="1" x14ac:dyDescent="0.3">
      <c r="B786" s="81"/>
      <c r="H786" s="81"/>
      <c r="I786" s="81"/>
      <c r="J786" s="81"/>
      <c r="K786" s="81"/>
      <c r="L786" s="82"/>
      <c r="M786" s="81"/>
      <c r="N786" s="81"/>
      <c r="O786" s="81"/>
      <c r="P786" s="81"/>
      <c r="R786" s="81"/>
      <c r="S786" s="81"/>
      <c r="T786" s="80"/>
      <c r="U786" s="80"/>
      <c r="V786" s="80"/>
      <c r="W786" s="81"/>
      <c r="X786" s="80"/>
      <c r="Y786" s="80"/>
      <c r="Z786" s="80"/>
      <c r="AA786" s="80"/>
      <c r="AB786" s="80"/>
      <c r="AC786" s="80"/>
      <c r="AD786" s="80"/>
      <c r="AE786" s="80"/>
      <c r="AF786" s="80"/>
      <c r="AG786" s="80"/>
      <c r="AH786" s="80"/>
      <c r="AI786" s="80"/>
      <c r="AJ786" s="80"/>
      <c r="AK786" s="80"/>
      <c r="AL786" s="80"/>
      <c r="AU786" s="80"/>
      <c r="AY786" s="80"/>
      <c r="AZ786" s="80"/>
      <c r="BA786" s="80"/>
      <c r="BB786" s="81"/>
      <c r="BC786" s="81"/>
      <c r="BD786" s="81"/>
      <c r="BE786" s="81"/>
      <c r="BF786" s="81"/>
      <c r="BG786" s="81"/>
      <c r="BH786" s="81"/>
    </row>
    <row r="787" spans="2:60" ht="14" customHeight="1" x14ac:dyDescent="0.3">
      <c r="B787" s="81"/>
      <c r="H787" s="81"/>
      <c r="I787" s="81"/>
      <c r="J787" s="81"/>
      <c r="K787" s="81"/>
      <c r="L787" s="82"/>
      <c r="M787" s="81"/>
      <c r="N787" s="81"/>
      <c r="O787" s="81"/>
      <c r="P787" s="81"/>
      <c r="R787" s="81"/>
      <c r="S787" s="81"/>
      <c r="T787" s="80"/>
      <c r="U787" s="80"/>
      <c r="V787" s="80"/>
      <c r="W787" s="81"/>
      <c r="X787" s="80"/>
      <c r="Y787" s="80"/>
      <c r="Z787" s="80"/>
      <c r="AA787" s="80"/>
      <c r="AB787" s="80"/>
      <c r="AC787" s="80"/>
      <c r="AD787" s="80"/>
      <c r="AE787" s="80"/>
      <c r="AF787" s="80"/>
      <c r="AG787" s="80"/>
      <c r="AH787" s="80"/>
      <c r="AI787" s="80"/>
      <c r="AJ787" s="80"/>
      <c r="AK787" s="80"/>
      <c r="AL787" s="80"/>
      <c r="AU787" s="80"/>
      <c r="AY787" s="80"/>
      <c r="AZ787" s="80"/>
      <c r="BA787" s="80"/>
      <c r="BB787" s="81"/>
      <c r="BC787" s="81"/>
      <c r="BD787" s="81"/>
      <c r="BE787" s="81"/>
      <c r="BF787" s="81"/>
      <c r="BG787" s="81"/>
      <c r="BH787" s="81"/>
    </row>
    <row r="788" spans="2:60" ht="14" customHeight="1" x14ac:dyDescent="0.3">
      <c r="B788" s="81"/>
      <c r="H788" s="81"/>
      <c r="I788" s="81"/>
      <c r="J788" s="81"/>
      <c r="K788" s="81"/>
      <c r="L788" s="82"/>
      <c r="M788" s="81"/>
      <c r="N788" s="81"/>
      <c r="O788" s="81"/>
      <c r="P788" s="81"/>
      <c r="R788" s="81"/>
      <c r="S788" s="81"/>
      <c r="T788" s="80"/>
      <c r="U788" s="80"/>
      <c r="V788" s="80"/>
      <c r="W788" s="81"/>
      <c r="X788" s="80"/>
      <c r="Y788" s="80"/>
      <c r="Z788" s="80"/>
      <c r="AA788" s="80"/>
      <c r="AB788" s="80"/>
      <c r="AC788" s="80"/>
      <c r="AD788" s="80"/>
      <c r="AE788" s="80"/>
      <c r="AF788" s="80"/>
      <c r="AG788" s="80"/>
      <c r="AH788" s="80"/>
      <c r="AI788" s="80"/>
      <c r="AJ788" s="80"/>
      <c r="AK788" s="80"/>
      <c r="AL788" s="80"/>
      <c r="AU788" s="80"/>
      <c r="AY788" s="80"/>
      <c r="AZ788" s="80"/>
      <c r="BA788" s="80"/>
      <c r="BB788" s="81"/>
      <c r="BC788" s="81"/>
      <c r="BD788" s="81"/>
      <c r="BE788" s="81"/>
      <c r="BF788" s="81"/>
      <c r="BG788" s="81"/>
      <c r="BH788" s="81"/>
    </row>
    <row r="789" spans="2:60" ht="14" customHeight="1" x14ac:dyDescent="0.3">
      <c r="B789" s="81"/>
      <c r="H789" s="81"/>
      <c r="I789" s="81"/>
      <c r="J789" s="81"/>
      <c r="K789" s="81"/>
      <c r="L789" s="82"/>
      <c r="M789" s="81"/>
      <c r="N789" s="81"/>
      <c r="O789" s="81"/>
      <c r="P789" s="81"/>
      <c r="R789" s="81"/>
      <c r="S789" s="81"/>
      <c r="T789" s="80"/>
      <c r="U789" s="80"/>
      <c r="V789" s="80"/>
      <c r="W789" s="81"/>
      <c r="X789" s="80"/>
      <c r="Y789" s="80"/>
      <c r="Z789" s="80"/>
      <c r="AA789" s="80"/>
      <c r="AB789" s="80"/>
      <c r="AC789" s="80"/>
      <c r="AD789" s="80"/>
      <c r="AE789" s="80"/>
      <c r="AF789" s="80"/>
      <c r="AG789" s="80"/>
      <c r="AH789" s="80"/>
      <c r="AI789" s="80"/>
      <c r="AJ789" s="80"/>
      <c r="AK789" s="80"/>
      <c r="AL789" s="80"/>
      <c r="AU789" s="80"/>
      <c r="AY789" s="80"/>
      <c r="AZ789" s="80"/>
      <c r="BA789" s="80"/>
      <c r="BB789" s="81"/>
      <c r="BC789" s="81"/>
      <c r="BD789" s="81"/>
      <c r="BE789" s="81"/>
      <c r="BF789" s="81"/>
      <c r="BG789" s="81"/>
      <c r="BH789" s="81"/>
    </row>
    <row r="790" spans="2:60" ht="14" customHeight="1" x14ac:dyDescent="0.3">
      <c r="B790" s="81"/>
      <c r="H790" s="81"/>
      <c r="I790" s="81"/>
      <c r="J790" s="81"/>
      <c r="K790" s="81"/>
      <c r="L790" s="82"/>
      <c r="M790" s="81"/>
      <c r="N790" s="81"/>
      <c r="O790" s="81"/>
      <c r="P790" s="81"/>
      <c r="R790" s="81"/>
      <c r="S790" s="81"/>
      <c r="T790" s="80"/>
      <c r="U790" s="80"/>
      <c r="V790" s="80"/>
      <c r="W790" s="81"/>
      <c r="X790" s="80"/>
      <c r="Y790" s="80"/>
      <c r="Z790" s="80"/>
      <c r="AA790" s="80"/>
      <c r="AB790" s="80"/>
      <c r="AC790" s="80"/>
      <c r="AD790" s="80"/>
      <c r="AE790" s="80"/>
      <c r="AF790" s="80"/>
      <c r="AG790" s="80"/>
      <c r="AH790" s="80"/>
      <c r="AI790" s="80"/>
      <c r="AJ790" s="80"/>
      <c r="AK790" s="80"/>
      <c r="AL790" s="80"/>
      <c r="AU790" s="80"/>
      <c r="AY790" s="80"/>
      <c r="AZ790" s="80"/>
      <c r="BA790" s="80"/>
      <c r="BB790" s="81"/>
      <c r="BC790" s="81"/>
      <c r="BD790" s="81"/>
      <c r="BE790" s="81"/>
      <c r="BF790" s="81"/>
      <c r="BG790" s="81"/>
      <c r="BH790" s="81"/>
    </row>
    <row r="791" spans="2:60" ht="14" customHeight="1" x14ac:dyDescent="0.3">
      <c r="B791" s="81"/>
      <c r="H791" s="81"/>
      <c r="I791" s="81"/>
      <c r="J791" s="81"/>
      <c r="K791" s="81"/>
      <c r="L791" s="82"/>
      <c r="M791" s="81"/>
      <c r="N791" s="81"/>
      <c r="O791" s="81"/>
      <c r="P791" s="81"/>
      <c r="R791" s="81"/>
      <c r="S791" s="81"/>
      <c r="T791" s="80"/>
      <c r="U791" s="80"/>
      <c r="V791" s="80"/>
      <c r="W791" s="81"/>
      <c r="X791" s="80"/>
      <c r="Y791" s="80"/>
      <c r="Z791" s="80"/>
      <c r="AA791" s="80"/>
      <c r="AB791" s="80"/>
      <c r="AC791" s="80"/>
      <c r="AD791" s="80"/>
      <c r="AE791" s="80"/>
      <c r="AF791" s="80"/>
      <c r="AG791" s="80"/>
      <c r="AH791" s="80"/>
      <c r="AI791" s="80"/>
      <c r="AJ791" s="80"/>
      <c r="AK791" s="80"/>
      <c r="AL791" s="80"/>
      <c r="AU791" s="80"/>
      <c r="AY791" s="80"/>
      <c r="AZ791" s="80"/>
      <c r="BA791" s="80"/>
      <c r="BB791" s="81"/>
      <c r="BC791" s="81"/>
      <c r="BD791" s="81"/>
      <c r="BE791" s="81"/>
      <c r="BF791" s="81"/>
      <c r="BG791" s="81"/>
      <c r="BH791" s="81"/>
    </row>
    <row r="792" spans="2:60" ht="14" customHeight="1" x14ac:dyDescent="0.3">
      <c r="B792" s="81"/>
      <c r="H792" s="81"/>
      <c r="I792" s="81"/>
      <c r="J792" s="81"/>
      <c r="K792" s="81"/>
      <c r="L792" s="82"/>
      <c r="M792" s="81"/>
      <c r="N792" s="81"/>
      <c r="O792" s="81"/>
      <c r="P792" s="81"/>
      <c r="R792" s="81"/>
      <c r="S792" s="81"/>
      <c r="T792" s="80"/>
      <c r="U792" s="80"/>
      <c r="V792" s="80"/>
      <c r="W792" s="81"/>
      <c r="X792" s="80"/>
      <c r="Y792" s="80"/>
      <c r="Z792" s="80"/>
      <c r="AA792" s="80"/>
      <c r="AB792" s="80"/>
      <c r="AC792" s="80"/>
      <c r="AD792" s="80"/>
      <c r="AE792" s="80"/>
      <c r="AF792" s="80"/>
      <c r="AG792" s="80"/>
      <c r="AH792" s="80"/>
      <c r="AI792" s="80"/>
      <c r="AJ792" s="80"/>
      <c r="AK792" s="80"/>
      <c r="AL792" s="80"/>
      <c r="AU792" s="80"/>
      <c r="AY792" s="80"/>
      <c r="AZ792" s="80"/>
      <c r="BA792" s="80"/>
      <c r="BB792" s="81"/>
      <c r="BC792" s="81"/>
      <c r="BD792" s="81"/>
      <c r="BE792" s="81"/>
      <c r="BF792" s="81"/>
      <c r="BG792" s="81"/>
      <c r="BH792" s="81"/>
    </row>
    <row r="793" spans="2:60" ht="14" customHeight="1" x14ac:dyDescent="0.3">
      <c r="B793" s="81"/>
      <c r="H793" s="81"/>
      <c r="I793" s="81"/>
      <c r="J793" s="81"/>
      <c r="K793" s="81"/>
      <c r="L793" s="82"/>
      <c r="M793" s="81"/>
      <c r="N793" s="81"/>
      <c r="O793" s="81"/>
      <c r="P793" s="81"/>
      <c r="R793" s="81"/>
      <c r="S793" s="81"/>
      <c r="T793" s="80"/>
      <c r="U793" s="80"/>
      <c r="V793" s="80"/>
      <c r="W793" s="81"/>
      <c r="X793" s="80"/>
      <c r="Y793" s="80"/>
      <c r="Z793" s="80"/>
      <c r="AA793" s="80"/>
      <c r="AB793" s="80"/>
      <c r="AC793" s="80"/>
      <c r="AD793" s="80"/>
      <c r="AE793" s="80"/>
      <c r="AF793" s="80"/>
      <c r="AG793" s="80"/>
      <c r="AH793" s="80"/>
      <c r="AI793" s="80"/>
      <c r="AJ793" s="80"/>
      <c r="AK793" s="80"/>
      <c r="AL793" s="80"/>
      <c r="AU793" s="80"/>
      <c r="AY793" s="80"/>
      <c r="AZ793" s="80"/>
      <c r="BA793" s="80"/>
      <c r="BB793" s="81"/>
      <c r="BC793" s="81"/>
      <c r="BD793" s="81"/>
      <c r="BE793" s="81"/>
      <c r="BF793" s="81"/>
      <c r="BG793" s="81"/>
      <c r="BH793" s="81"/>
    </row>
    <row r="794" spans="2:60" ht="14" customHeight="1" x14ac:dyDescent="0.3">
      <c r="B794" s="81"/>
      <c r="H794" s="81"/>
      <c r="I794" s="81"/>
      <c r="J794" s="81"/>
      <c r="K794" s="81"/>
      <c r="L794" s="82"/>
      <c r="M794" s="81"/>
      <c r="N794" s="81"/>
      <c r="O794" s="81"/>
      <c r="P794" s="81"/>
      <c r="R794" s="81"/>
      <c r="S794" s="81"/>
      <c r="T794" s="80"/>
      <c r="U794" s="80"/>
      <c r="V794" s="80"/>
      <c r="W794" s="81"/>
      <c r="X794" s="80"/>
      <c r="Y794" s="80"/>
      <c r="Z794" s="80"/>
      <c r="AA794" s="80"/>
      <c r="AB794" s="80"/>
      <c r="AC794" s="80"/>
      <c r="AD794" s="80"/>
      <c r="AE794" s="80"/>
      <c r="AF794" s="80"/>
      <c r="AG794" s="80"/>
      <c r="AH794" s="80"/>
      <c r="AI794" s="80"/>
      <c r="AJ794" s="80"/>
      <c r="AK794" s="80"/>
      <c r="AL794" s="80"/>
      <c r="AU794" s="80"/>
      <c r="AY794" s="80"/>
      <c r="AZ794" s="80"/>
      <c r="BA794" s="80"/>
      <c r="BB794" s="81"/>
      <c r="BC794" s="81"/>
      <c r="BD794" s="81"/>
      <c r="BE794" s="81"/>
      <c r="BF794" s="81"/>
      <c r="BG794" s="81"/>
      <c r="BH794" s="81"/>
    </row>
    <row r="795" spans="2:60" ht="14" customHeight="1" x14ac:dyDescent="0.3">
      <c r="B795" s="81"/>
      <c r="H795" s="81"/>
      <c r="I795" s="81"/>
      <c r="J795" s="81"/>
      <c r="K795" s="81"/>
      <c r="L795" s="82"/>
      <c r="M795" s="81"/>
      <c r="N795" s="81"/>
      <c r="O795" s="81"/>
      <c r="P795" s="81"/>
      <c r="R795" s="81"/>
      <c r="S795" s="81"/>
      <c r="T795" s="80"/>
      <c r="U795" s="80"/>
      <c r="V795" s="80"/>
      <c r="W795" s="81"/>
      <c r="X795" s="80"/>
      <c r="Y795" s="80"/>
      <c r="Z795" s="80"/>
      <c r="AA795" s="80"/>
      <c r="AB795" s="80"/>
      <c r="AC795" s="80"/>
      <c r="AD795" s="80"/>
      <c r="AE795" s="80"/>
      <c r="AF795" s="80"/>
      <c r="AG795" s="80"/>
      <c r="AH795" s="80"/>
      <c r="AI795" s="80"/>
      <c r="AJ795" s="80"/>
      <c r="AK795" s="80"/>
      <c r="AL795" s="80"/>
      <c r="AU795" s="80"/>
      <c r="AY795" s="80"/>
      <c r="AZ795" s="80"/>
      <c r="BA795" s="80"/>
      <c r="BB795" s="81"/>
      <c r="BC795" s="81"/>
      <c r="BD795" s="81"/>
      <c r="BE795" s="81"/>
      <c r="BF795" s="81"/>
      <c r="BG795" s="81"/>
      <c r="BH795" s="81"/>
    </row>
    <row r="796" spans="2:60" ht="14" customHeight="1" x14ac:dyDescent="0.3">
      <c r="B796" s="81"/>
      <c r="H796" s="81"/>
      <c r="I796" s="81"/>
      <c r="J796" s="81"/>
      <c r="K796" s="81"/>
      <c r="L796" s="82"/>
      <c r="M796" s="81"/>
      <c r="N796" s="81"/>
      <c r="O796" s="81"/>
      <c r="P796" s="81"/>
      <c r="R796" s="81"/>
      <c r="S796" s="81"/>
      <c r="T796" s="80"/>
      <c r="U796" s="80"/>
      <c r="V796" s="80"/>
      <c r="W796" s="81"/>
      <c r="X796" s="80"/>
      <c r="Y796" s="80"/>
      <c r="Z796" s="80"/>
      <c r="AA796" s="80"/>
      <c r="AB796" s="80"/>
      <c r="AC796" s="80"/>
      <c r="AD796" s="80"/>
      <c r="AE796" s="80"/>
      <c r="AF796" s="80"/>
      <c r="AG796" s="80"/>
      <c r="AH796" s="80"/>
      <c r="AI796" s="80"/>
      <c r="AJ796" s="80"/>
      <c r="AK796" s="80"/>
      <c r="AL796" s="80"/>
      <c r="AU796" s="80"/>
      <c r="AY796" s="80"/>
      <c r="AZ796" s="80"/>
      <c r="BA796" s="80"/>
      <c r="BB796" s="81"/>
      <c r="BC796" s="81"/>
      <c r="BD796" s="81"/>
      <c r="BE796" s="81"/>
      <c r="BF796" s="81"/>
      <c r="BG796" s="81"/>
      <c r="BH796" s="81"/>
    </row>
    <row r="797" spans="2:60" ht="14" customHeight="1" x14ac:dyDescent="0.3">
      <c r="B797" s="81"/>
      <c r="H797" s="81"/>
      <c r="I797" s="81"/>
      <c r="J797" s="81"/>
      <c r="K797" s="81"/>
      <c r="L797" s="82"/>
      <c r="M797" s="81"/>
      <c r="N797" s="81"/>
      <c r="O797" s="81"/>
      <c r="P797" s="81"/>
      <c r="R797" s="81"/>
      <c r="S797" s="81"/>
      <c r="T797" s="80"/>
      <c r="U797" s="80"/>
      <c r="V797" s="80"/>
      <c r="W797" s="81"/>
      <c r="X797" s="80"/>
      <c r="Y797" s="80"/>
      <c r="Z797" s="80"/>
      <c r="AA797" s="80"/>
      <c r="AB797" s="80"/>
      <c r="AC797" s="80"/>
      <c r="AD797" s="80"/>
      <c r="AE797" s="80"/>
      <c r="AF797" s="80"/>
      <c r="AG797" s="80"/>
      <c r="AH797" s="80"/>
      <c r="AI797" s="80"/>
      <c r="AJ797" s="80"/>
      <c r="AK797" s="80"/>
      <c r="AL797" s="80"/>
      <c r="AU797" s="80"/>
      <c r="AY797" s="80"/>
      <c r="AZ797" s="80"/>
      <c r="BA797" s="80"/>
      <c r="BB797" s="81"/>
      <c r="BC797" s="81"/>
      <c r="BD797" s="81"/>
      <c r="BE797" s="81"/>
      <c r="BF797" s="81"/>
      <c r="BG797" s="81"/>
      <c r="BH797" s="81"/>
    </row>
    <row r="798" spans="2:60" ht="14" customHeight="1" x14ac:dyDescent="0.3">
      <c r="B798" s="81"/>
      <c r="H798" s="81"/>
      <c r="I798" s="81"/>
      <c r="J798" s="81"/>
      <c r="K798" s="81"/>
      <c r="L798" s="82"/>
      <c r="M798" s="81"/>
      <c r="N798" s="81"/>
      <c r="O798" s="81"/>
      <c r="P798" s="81"/>
      <c r="R798" s="81"/>
      <c r="S798" s="81"/>
      <c r="T798" s="80"/>
      <c r="U798" s="80"/>
      <c r="V798" s="80"/>
      <c r="W798" s="81"/>
      <c r="X798" s="80"/>
      <c r="Y798" s="80"/>
      <c r="Z798" s="80"/>
      <c r="AA798" s="80"/>
      <c r="AB798" s="80"/>
      <c r="AC798" s="80"/>
      <c r="AD798" s="80"/>
      <c r="AE798" s="80"/>
      <c r="AF798" s="80"/>
      <c r="AG798" s="80"/>
      <c r="AH798" s="80"/>
      <c r="AI798" s="80"/>
      <c r="AJ798" s="80"/>
      <c r="AK798" s="80"/>
      <c r="AL798" s="80"/>
      <c r="AU798" s="80"/>
      <c r="AY798" s="80"/>
      <c r="AZ798" s="80"/>
      <c r="BA798" s="80"/>
      <c r="BB798" s="81"/>
      <c r="BC798" s="81"/>
      <c r="BD798" s="81"/>
      <c r="BE798" s="81"/>
      <c r="BF798" s="81"/>
      <c r="BG798" s="81"/>
      <c r="BH798" s="81"/>
    </row>
    <row r="799" spans="2:60" ht="14" customHeight="1" x14ac:dyDescent="0.3">
      <c r="B799" s="81"/>
      <c r="H799" s="81"/>
      <c r="I799" s="81"/>
      <c r="J799" s="81"/>
      <c r="K799" s="81"/>
      <c r="L799" s="82"/>
      <c r="M799" s="81"/>
      <c r="N799" s="81"/>
      <c r="O799" s="81"/>
      <c r="P799" s="81"/>
      <c r="R799" s="81"/>
      <c r="S799" s="81"/>
      <c r="T799" s="80"/>
      <c r="U799" s="80"/>
      <c r="V799" s="80"/>
      <c r="W799" s="81"/>
      <c r="X799" s="80"/>
      <c r="Y799" s="80"/>
      <c r="Z799" s="80"/>
      <c r="AA799" s="80"/>
      <c r="AB799" s="80"/>
      <c r="AC799" s="80"/>
      <c r="AD799" s="80"/>
      <c r="AE799" s="80"/>
      <c r="AF799" s="80"/>
      <c r="AG799" s="80"/>
      <c r="AH799" s="80"/>
      <c r="AI799" s="80"/>
      <c r="AJ799" s="80"/>
      <c r="AK799" s="80"/>
      <c r="AL799" s="80"/>
      <c r="AU799" s="80"/>
      <c r="AY799" s="80"/>
      <c r="AZ799" s="80"/>
      <c r="BA799" s="80"/>
      <c r="BB799" s="81"/>
      <c r="BC799" s="81"/>
      <c r="BD799" s="81"/>
      <c r="BE799" s="81"/>
      <c r="BF799" s="81"/>
      <c r="BG799" s="81"/>
      <c r="BH799" s="81"/>
    </row>
    <row r="800" spans="2:60" ht="14" customHeight="1" x14ac:dyDescent="0.3">
      <c r="B800" s="81"/>
      <c r="H800" s="81"/>
      <c r="I800" s="81"/>
      <c r="J800" s="81"/>
      <c r="K800" s="81"/>
      <c r="L800" s="82"/>
      <c r="M800" s="81"/>
      <c r="N800" s="81"/>
      <c r="O800" s="81"/>
      <c r="P800" s="81"/>
      <c r="R800" s="81"/>
      <c r="S800" s="81"/>
      <c r="T800" s="80"/>
      <c r="U800" s="80"/>
      <c r="V800" s="80"/>
      <c r="W800" s="81"/>
      <c r="X800" s="80"/>
      <c r="Y800" s="80"/>
      <c r="Z800" s="80"/>
      <c r="AA800" s="80"/>
      <c r="AB800" s="80"/>
      <c r="AC800" s="80"/>
      <c r="AD800" s="80"/>
      <c r="AE800" s="80"/>
      <c r="AF800" s="80"/>
      <c r="AG800" s="80"/>
      <c r="AH800" s="80"/>
      <c r="AI800" s="80"/>
      <c r="AJ800" s="80"/>
      <c r="AK800" s="80"/>
      <c r="AL800" s="80"/>
      <c r="AU800" s="80"/>
      <c r="AY800" s="80"/>
      <c r="AZ800" s="80"/>
      <c r="BA800" s="80"/>
      <c r="BB800" s="81"/>
      <c r="BC800" s="81"/>
      <c r="BD800" s="81"/>
      <c r="BE800" s="81"/>
      <c r="BF800" s="81"/>
      <c r="BG800" s="81"/>
      <c r="BH800" s="81"/>
    </row>
    <row r="801" spans="2:60" ht="14" customHeight="1" x14ac:dyDescent="0.3">
      <c r="B801" s="81"/>
      <c r="H801" s="81"/>
      <c r="I801" s="81"/>
      <c r="J801" s="81"/>
      <c r="K801" s="81"/>
      <c r="L801" s="82"/>
      <c r="M801" s="81"/>
      <c r="N801" s="81"/>
      <c r="O801" s="81"/>
      <c r="P801" s="81"/>
      <c r="R801" s="81"/>
      <c r="S801" s="81"/>
      <c r="T801" s="80"/>
      <c r="U801" s="80"/>
      <c r="V801" s="80"/>
      <c r="W801" s="81"/>
      <c r="X801" s="80"/>
      <c r="Y801" s="80"/>
      <c r="Z801" s="80"/>
      <c r="AA801" s="80"/>
      <c r="AB801" s="80"/>
      <c r="AC801" s="80"/>
      <c r="AD801" s="80"/>
      <c r="AE801" s="80"/>
      <c r="AF801" s="80"/>
      <c r="AG801" s="80"/>
      <c r="AH801" s="80"/>
      <c r="AI801" s="80"/>
      <c r="AJ801" s="80"/>
      <c r="AK801" s="80"/>
      <c r="AL801" s="80"/>
      <c r="AU801" s="80"/>
      <c r="AY801" s="80"/>
      <c r="AZ801" s="80"/>
      <c r="BA801" s="80"/>
      <c r="BB801" s="81"/>
      <c r="BC801" s="81"/>
      <c r="BD801" s="81"/>
      <c r="BE801" s="81"/>
      <c r="BF801" s="81"/>
      <c r="BG801" s="81"/>
      <c r="BH801" s="81"/>
    </row>
    <row r="802" spans="2:60" ht="14" customHeight="1" x14ac:dyDescent="0.3">
      <c r="B802" s="81"/>
      <c r="H802" s="81"/>
      <c r="I802" s="81"/>
      <c r="J802" s="81"/>
      <c r="K802" s="81"/>
      <c r="L802" s="82"/>
      <c r="M802" s="81"/>
      <c r="N802" s="81"/>
      <c r="O802" s="81"/>
      <c r="P802" s="81"/>
      <c r="R802" s="81"/>
      <c r="S802" s="81"/>
      <c r="T802" s="80"/>
      <c r="U802" s="80"/>
      <c r="V802" s="80"/>
      <c r="W802" s="81"/>
      <c r="X802" s="80"/>
      <c r="Y802" s="80"/>
      <c r="Z802" s="80"/>
      <c r="AA802" s="80"/>
      <c r="AB802" s="80"/>
      <c r="AC802" s="80"/>
      <c r="AD802" s="80"/>
      <c r="AE802" s="80"/>
      <c r="AF802" s="80"/>
      <c r="AG802" s="80"/>
      <c r="AH802" s="80"/>
      <c r="AI802" s="80"/>
      <c r="AJ802" s="80"/>
      <c r="AK802" s="80"/>
      <c r="AL802" s="80"/>
      <c r="AU802" s="80"/>
      <c r="AY802" s="80"/>
      <c r="AZ802" s="80"/>
      <c r="BA802" s="80"/>
      <c r="BB802" s="81"/>
      <c r="BC802" s="81"/>
      <c r="BD802" s="81"/>
      <c r="BE802" s="81"/>
      <c r="BF802" s="81"/>
      <c r="BG802" s="81"/>
      <c r="BH802" s="81"/>
    </row>
    <row r="803" spans="2:60" ht="14" customHeight="1" x14ac:dyDescent="0.3">
      <c r="B803" s="81"/>
      <c r="H803" s="81"/>
      <c r="I803" s="81"/>
      <c r="J803" s="81"/>
      <c r="K803" s="81"/>
      <c r="L803" s="82"/>
      <c r="M803" s="81"/>
      <c r="N803" s="81"/>
      <c r="O803" s="81"/>
      <c r="P803" s="81"/>
      <c r="R803" s="81"/>
      <c r="S803" s="81"/>
      <c r="T803" s="80"/>
      <c r="U803" s="80"/>
      <c r="V803" s="80"/>
      <c r="W803" s="81"/>
      <c r="X803" s="80"/>
      <c r="Y803" s="80"/>
      <c r="Z803" s="80"/>
      <c r="AA803" s="80"/>
      <c r="AB803" s="80"/>
      <c r="AC803" s="80"/>
      <c r="AD803" s="80"/>
      <c r="AE803" s="80"/>
      <c r="AF803" s="80"/>
      <c r="AG803" s="80"/>
      <c r="AH803" s="80"/>
      <c r="AI803" s="80"/>
      <c r="AJ803" s="80"/>
      <c r="AK803" s="80"/>
      <c r="AL803" s="80"/>
      <c r="AU803" s="80"/>
      <c r="AY803" s="80"/>
      <c r="AZ803" s="80"/>
      <c r="BA803" s="80"/>
      <c r="BB803" s="81"/>
      <c r="BC803" s="81"/>
      <c r="BD803" s="81"/>
      <c r="BE803" s="81"/>
      <c r="BF803" s="81"/>
      <c r="BG803" s="81"/>
      <c r="BH803" s="81"/>
    </row>
    <row r="804" spans="2:60" ht="14" customHeight="1" x14ac:dyDescent="0.3">
      <c r="B804" s="81"/>
      <c r="H804" s="81"/>
      <c r="I804" s="81"/>
      <c r="J804" s="81"/>
      <c r="K804" s="81"/>
      <c r="L804" s="82"/>
      <c r="M804" s="81"/>
      <c r="N804" s="81"/>
      <c r="O804" s="81"/>
      <c r="P804" s="81"/>
      <c r="R804" s="81"/>
      <c r="S804" s="81"/>
      <c r="T804" s="80"/>
      <c r="U804" s="80"/>
      <c r="V804" s="80"/>
      <c r="W804" s="81"/>
      <c r="X804" s="80"/>
      <c r="Y804" s="80"/>
      <c r="Z804" s="80"/>
      <c r="AA804" s="80"/>
      <c r="AB804" s="80"/>
      <c r="AC804" s="80"/>
      <c r="AD804" s="80"/>
      <c r="AE804" s="80"/>
      <c r="AF804" s="80"/>
      <c r="AG804" s="80"/>
      <c r="AH804" s="80"/>
      <c r="AI804" s="80"/>
      <c r="AJ804" s="80"/>
      <c r="AK804" s="80"/>
      <c r="AL804" s="80"/>
      <c r="AU804" s="80"/>
      <c r="AY804" s="80"/>
      <c r="AZ804" s="80"/>
      <c r="BA804" s="80"/>
      <c r="BB804" s="81"/>
      <c r="BC804" s="81"/>
      <c r="BD804" s="81"/>
      <c r="BE804" s="81"/>
      <c r="BF804" s="81"/>
      <c r="BG804" s="81"/>
      <c r="BH804" s="81"/>
    </row>
    <row r="805" spans="2:60" ht="14" customHeight="1" x14ac:dyDescent="0.3">
      <c r="B805" s="81"/>
      <c r="H805" s="81"/>
      <c r="I805" s="81"/>
      <c r="J805" s="81"/>
      <c r="K805" s="81"/>
      <c r="L805" s="82"/>
      <c r="M805" s="81"/>
      <c r="N805" s="81"/>
      <c r="O805" s="81"/>
      <c r="P805" s="81"/>
      <c r="R805" s="81"/>
      <c r="S805" s="81"/>
      <c r="T805" s="80"/>
      <c r="U805" s="80"/>
      <c r="V805" s="80"/>
      <c r="W805" s="81"/>
      <c r="X805" s="80"/>
      <c r="Y805" s="80"/>
      <c r="Z805" s="80"/>
      <c r="AA805" s="80"/>
      <c r="AB805" s="80"/>
      <c r="AC805" s="80"/>
      <c r="AD805" s="80"/>
      <c r="AE805" s="80"/>
      <c r="AF805" s="80"/>
      <c r="AG805" s="80"/>
      <c r="AH805" s="80"/>
      <c r="AI805" s="80"/>
      <c r="AJ805" s="80"/>
      <c r="AK805" s="80"/>
      <c r="AL805" s="80"/>
      <c r="AU805" s="80"/>
      <c r="AY805" s="80"/>
      <c r="AZ805" s="80"/>
      <c r="BA805" s="80"/>
      <c r="BB805" s="81"/>
      <c r="BC805" s="81"/>
      <c r="BD805" s="81"/>
      <c r="BE805" s="81"/>
      <c r="BF805" s="81"/>
      <c r="BG805" s="81"/>
      <c r="BH805" s="81"/>
    </row>
    <row r="806" spans="2:60" ht="14" customHeight="1" x14ac:dyDescent="0.3">
      <c r="B806" s="81"/>
      <c r="H806" s="81"/>
      <c r="I806" s="81"/>
      <c r="J806" s="81"/>
      <c r="K806" s="81"/>
      <c r="L806" s="82"/>
      <c r="M806" s="81"/>
      <c r="N806" s="81"/>
      <c r="O806" s="81"/>
      <c r="P806" s="81"/>
      <c r="R806" s="81"/>
      <c r="S806" s="81"/>
      <c r="T806" s="80"/>
      <c r="U806" s="80"/>
      <c r="V806" s="80"/>
      <c r="W806" s="81"/>
      <c r="X806" s="80"/>
      <c r="Y806" s="80"/>
      <c r="Z806" s="80"/>
      <c r="AA806" s="80"/>
      <c r="AB806" s="80"/>
      <c r="AC806" s="80"/>
      <c r="AD806" s="80"/>
      <c r="AE806" s="80"/>
      <c r="AF806" s="80"/>
      <c r="AG806" s="80"/>
      <c r="AH806" s="80"/>
      <c r="AI806" s="80"/>
      <c r="AJ806" s="80"/>
      <c r="AK806" s="80"/>
      <c r="AL806" s="80"/>
      <c r="AU806" s="80"/>
      <c r="AY806" s="80"/>
      <c r="AZ806" s="80"/>
      <c r="BA806" s="80"/>
      <c r="BB806" s="81"/>
      <c r="BC806" s="81"/>
      <c r="BD806" s="81"/>
      <c r="BE806" s="81"/>
      <c r="BF806" s="81"/>
      <c r="BG806" s="81"/>
      <c r="BH806" s="81"/>
    </row>
    <row r="807" spans="2:60" ht="14" customHeight="1" x14ac:dyDescent="0.3">
      <c r="B807" s="81"/>
      <c r="H807" s="81"/>
      <c r="I807" s="81"/>
      <c r="J807" s="81"/>
      <c r="K807" s="81"/>
      <c r="L807" s="82"/>
      <c r="M807" s="81"/>
      <c r="N807" s="81"/>
      <c r="O807" s="81"/>
      <c r="P807" s="81"/>
      <c r="R807" s="81"/>
      <c r="S807" s="81"/>
      <c r="T807" s="80"/>
      <c r="U807" s="80"/>
      <c r="V807" s="80"/>
      <c r="W807" s="81"/>
      <c r="X807" s="80"/>
      <c r="Y807" s="80"/>
      <c r="Z807" s="80"/>
      <c r="AA807" s="80"/>
      <c r="AB807" s="80"/>
      <c r="AC807" s="80"/>
      <c r="AD807" s="80"/>
      <c r="AE807" s="80"/>
      <c r="AF807" s="80"/>
      <c r="AG807" s="80"/>
      <c r="AH807" s="80"/>
      <c r="AI807" s="80"/>
      <c r="AJ807" s="80"/>
      <c r="AK807" s="80"/>
      <c r="AL807" s="80"/>
      <c r="AU807" s="80"/>
      <c r="AY807" s="80"/>
      <c r="AZ807" s="80"/>
      <c r="BA807" s="80"/>
      <c r="BB807" s="81"/>
      <c r="BC807" s="81"/>
      <c r="BD807" s="81"/>
      <c r="BE807" s="81"/>
      <c r="BF807" s="81"/>
      <c r="BG807" s="81"/>
      <c r="BH807" s="81"/>
    </row>
    <row r="808" spans="2:60" ht="14" customHeight="1" x14ac:dyDescent="0.3">
      <c r="B808" s="81"/>
      <c r="H808" s="81"/>
      <c r="I808" s="81"/>
      <c r="J808" s="81"/>
      <c r="K808" s="81"/>
      <c r="L808" s="82"/>
      <c r="M808" s="81"/>
      <c r="N808" s="81"/>
      <c r="O808" s="81"/>
      <c r="P808" s="81"/>
      <c r="R808" s="81"/>
      <c r="S808" s="81"/>
      <c r="T808" s="80"/>
      <c r="U808" s="80"/>
      <c r="V808" s="80"/>
      <c r="W808" s="81"/>
      <c r="X808" s="80"/>
      <c r="Y808" s="80"/>
      <c r="Z808" s="80"/>
      <c r="AA808" s="80"/>
      <c r="AB808" s="80"/>
      <c r="AC808" s="80"/>
      <c r="AD808" s="80"/>
      <c r="AE808" s="80"/>
      <c r="AF808" s="80"/>
      <c r="AG808" s="80"/>
      <c r="AH808" s="80"/>
      <c r="AI808" s="80"/>
      <c r="AJ808" s="80"/>
      <c r="AK808" s="80"/>
      <c r="AL808" s="80"/>
      <c r="AU808" s="80"/>
      <c r="AY808" s="80"/>
      <c r="AZ808" s="80"/>
      <c r="BA808" s="80"/>
      <c r="BB808" s="81"/>
      <c r="BC808" s="81"/>
      <c r="BD808" s="81"/>
      <c r="BE808" s="81"/>
      <c r="BF808" s="81"/>
      <c r="BG808" s="81"/>
      <c r="BH808" s="81"/>
    </row>
    <row r="809" spans="2:60" ht="14" customHeight="1" x14ac:dyDescent="0.3">
      <c r="B809" s="81"/>
      <c r="H809" s="81"/>
      <c r="I809" s="81"/>
      <c r="J809" s="81"/>
      <c r="K809" s="81"/>
      <c r="L809" s="82"/>
      <c r="M809" s="81"/>
      <c r="N809" s="81"/>
      <c r="O809" s="81"/>
      <c r="P809" s="81"/>
      <c r="R809" s="81"/>
      <c r="S809" s="81"/>
      <c r="T809" s="80"/>
      <c r="U809" s="80"/>
      <c r="V809" s="80"/>
      <c r="W809" s="81"/>
      <c r="X809" s="80"/>
      <c r="Y809" s="80"/>
      <c r="Z809" s="80"/>
      <c r="AA809" s="80"/>
      <c r="AB809" s="80"/>
      <c r="AC809" s="80"/>
      <c r="AD809" s="80"/>
      <c r="AE809" s="80"/>
      <c r="AF809" s="80"/>
      <c r="AG809" s="80"/>
      <c r="AH809" s="80"/>
      <c r="AI809" s="80"/>
      <c r="AJ809" s="80"/>
      <c r="AK809" s="80"/>
      <c r="AL809" s="80"/>
      <c r="AU809" s="80"/>
      <c r="AY809" s="80"/>
      <c r="AZ809" s="80"/>
      <c r="BA809" s="80"/>
      <c r="BB809" s="81"/>
      <c r="BC809" s="81"/>
      <c r="BD809" s="81"/>
      <c r="BE809" s="81"/>
      <c r="BF809" s="81"/>
      <c r="BG809" s="81"/>
      <c r="BH809" s="81"/>
    </row>
    <row r="810" spans="2:60" ht="14" customHeight="1" x14ac:dyDescent="0.3">
      <c r="B810" s="81"/>
      <c r="H810" s="81"/>
      <c r="I810" s="81"/>
      <c r="J810" s="81"/>
      <c r="K810" s="81"/>
      <c r="L810" s="82"/>
      <c r="M810" s="81"/>
      <c r="N810" s="81"/>
      <c r="O810" s="81"/>
      <c r="P810" s="81"/>
      <c r="R810" s="81"/>
      <c r="S810" s="81"/>
      <c r="T810" s="80"/>
      <c r="U810" s="80"/>
      <c r="V810" s="80"/>
      <c r="W810" s="81"/>
      <c r="X810" s="80"/>
      <c r="Y810" s="80"/>
      <c r="Z810" s="80"/>
      <c r="AA810" s="80"/>
      <c r="AB810" s="80"/>
      <c r="AC810" s="80"/>
      <c r="AD810" s="80"/>
      <c r="AE810" s="80"/>
      <c r="AF810" s="80"/>
      <c r="AG810" s="80"/>
      <c r="AH810" s="80"/>
      <c r="AI810" s="80"/>
      <c r="AJ810" s="80"/>
      <c r="AK810" s="80"/>
      <c r="AL810" s="80"/>
      <c r="AU810" s="80"/>
      <c r="AY810" s="80"/>
      <c r="AZ810" s="80"/>
      <c r="BA810" s="80"/>
      <c r="BB810" s="81"/>
      <c r="BC810" s="81"/>
      <c r="BD810" s="81"/>
      <c r="BE810" s="81"/>
      <c r="BF810" s="81"/>
      <c r="BG810" s="81"/>
      <c r="BH810" s="81"/>
    </row>
    <row r="811" spans="2:60" ht="14" customHeight="1" x14ac:dyDescent="0.3">
      <c r="B811" s="81"/>
      <c r="H811" s="81"/>
      <c r="I811" s="81"/>
      <c r="J811" s="81"/>
      <c r="K811" s="81"/>
      <c r="L811" s="82"/>
      <c r="M811" s="81"/>
      <c r="N811" s="81"/>
      <c r="O811" s="81"/>
      <c r="P811" s="81"/>
      <c r="R811" s="81"/>
      <c r="S811" s="81"/>
      <c r="T811" s="80"/>
      <c r="U811" s="80"/>
      <c r="V811" s="80"/>
      <c r="W811" s="81"/>
      <c r="X811" s="80"/>
      <c r="Y811" s="80"/>
      <c r="Z811" s="80"/>
      <c r="AA811" s="80"/>
      <c r="AB811" s="80"/>
      <c r="AC811" s="80"/>
      <c r="AD811" s="80"/>
      <c r="AE811" s="80"/>
      <c r="AF811" s="80"/>
      <c r="AG811" s="80"/>
      <c r="AH811" s="80"/>
      <c r="AI811" s="80"/>
      <c r="AJ811" s="80"/>
      <c r="AK811" s="80"/>
      <c r="AL811" s="80"/>
      <c r="AU811" s="80"/>
      <c r="AY811" s="80"/>
      <c r="AZ811" s="80"/>
      <c r="BA811" s="80"/>
      <c r="BB811" s="81"/>
      <c r="BC811" s="81"/>
      <c r="BD811" s="81"/>
      <c r="BE811" s="81"/>
      <c r="BF811" s="81"/>
      <c r="BG811" s="81"/>
      <c r="BH811" s="81"/>
    </row>
    <row r="812" spans="2:60" ht="14" customHeight="1" x14ac:dyDescent="0.3">
      <c r="B812" s="81"/>
      <c r="H812" s="81"/>
      <c r="I812" s="81"/>
      <c r="J812" s="81"/>
      <c r="K812" s="81"/>
      <c r="L812" s="82"/>
      <c r="M812" s="81"/>
      <c r="N812" s="81"/>
      <c r="O812" s="81"/>
      <c r="P812" s="81"/>
      <c r="R812" s="81"/>
      <c r="S812" s="81"/>
      <c r="T812" s="80"/>
      <c r="U812" s="80"/>
      <c r="V812" s="80"/>
      <c r="W812" s="81"/>
      <c r="X812" s="80"/>
      <c r="Y812" s="80"/>
      <c r="Z812" s="80"/>
      <c r="AA812" s="80"/>
      <c r="AB812" s="80"/>
      <c r="AC812" s="80"/>
      <c r="AD812" s="80"/>
      <c r="AE812" s="80"/>
      <c r="AF812" s="80"/>
      <c r="AG812" s="80"/>
      <c r="AH812" s="80"/>
      <c r="AI812" s="80"/>
      <c r="AJ812" s="80"/>
      <c r="AK812" s="80"/>
      <c r="AL812" s="80"/>
      <c r="AU812" s="80"/>
      <c r="AY812" s="80"/>
      <c r="AZ812" s="80"/>
      <c r="BA812" s="80"/>
      <c r="BB812" s="81"/>
      <c r="BC812" s="81"/>
      <c r="BD812" s="81"/>
      <c r="BE812" s="81"/>
      <c r="BF812" s="81"/>
      <c r="BG812" s="81"/>
      <c r="BH812" s="81"/>
    </row>
    <row r="813" spans="2:60" ht="14" customHeight="1" x14ac:dyDescent="0.3">
      <c r="B813" s="81"/>
      <c r="H813" s="81"/>
      <c r="I813" s="81"/>
      <c r="J813" s="81"/>
      <c r="K813" s="81"/>
      <c r="L813" s="82"/>
      <c r="M813" s="81"/>
      <c r="N813" s="81"/>
      <c r="O813" s="81"/>
      <c r="P813" s="81"/>
      <c r="R813" s="81"/>
      <c r="S813" s="81"/>
      <c r="T813" s="80"/>
      <c r="U813" s="80"/>
      <c r="V813" s="80"/>
      <c r="W813" s="81"/>
      <c r="X813" s="80"/>
      <c r="Y813" s="80"/>
      <c r="Z813" s="80"/>
      <c r="AA813" s="80"/>
      <c r="AB813" s="80"/>
      <c r="AC813" s="80"/>
      <c r="AD813" s="80"/>
      <c r="AE813" s="80"/>
      <c r="AF813" s="80"/>
      <c r="AG813" s="80"/>
      <c r="AH813" s="80"/>
      <c r="AI813" s="80"/>
      <c r="AJ813" s="80"/>
      <c r="AK813" s="80"/>
      <c r="AL813" s="80"/>
      <c r="AU813" s="80"/>
      <c r="AY813" s="80"/>
      <c r="AZ813" s="80"/>
      <c r="BA813" s="80"/>
      <c r="BB813" s="81"/>
      <c r="BC813" s="81"/>
      <c r="BD813" s="81"/>
      <c r="BE813" s="81"/>
      <c r="BF813" s="81"/>
      <c r="BG813" s="81"/>
      <c r="BH813" s="81"/>
    </row>
    <row r="814" spans="2:60" ht="14" customHeight="1" x14ac:dyDescent="0.3">
      <c r="B814" s="81"/>
      <c r="H814" s="81"/>
      <c r="I814" s="81"/>
      <c r="J814" s="81"/>
      <c r="K814" s="81"/>
      <c r="L814" s="82"/>
      <c r="M814" s="81"/>
      <c r="N814" s="81"/>
      <c r="O814" s="81"/>
      <c r="P814" s="81"/>
      <c r="R814" s="81"/>
      <c r="S814" s="81"/>
      <c r="T814" s="80"/>
      <c r="U814" s="80"/>
      <c r="V814" s="80"/>
      <c r="W814" s="81"/>
      <c r="X814" s="80"/>
      <c r="Y814" s="80"/>
      <c r="Z814" s="80"/>
      <c r="AA814" s="80"/>
      <c r="AB814" s="80"/>
      <c r="AC814" s="80"/>
      <c r="AD814" s="80"/>
      <c r="AE814" s="80"/>
      <c r="AF814" s="80"/>
      <c r="AG814" s="80"/>
      <c r="AH814" s="80"/>
      <c r="AI814" s="80"/>
      <c r="AJ814" s="80"/>
      <c r="AK814" s="80"/>
      <c r="AL814" s="80"/>
      <c r="AU814" s="80"/>
      <c r="AY814" s="80"/>
      <c r="AZ814" s="80"/>
      <c r="BA814" s="80"/>
      <c r="BB814" s="81"/>
      <c r="BC814" s="81"/>
      <c r="BD814" s="81"/>
      <c r="BE814" s="81"/>
      <c r="BF814" s="81"/>
      <c r="BG814" s="81"/>
      <c r="BH814" s="81"/>
    </row>
    <row r="815" spans="2:60" ht="14" customHeight="1" x14ac:dyDescent="0.3">
      <c r="B815" s="81"/>
      <c r="H815" s="81"/>
      <c r="I815" s="81"/>
      <c r="J815" s="81"/>
      <c r="K815" s="81"/>
      <c r="L815" s="82"/>
      <c r="M815" s="81"/>
      <c r="N815" s="81"/>
      <c r="O815" s="81"/>
      <c r="P815" s="81"/>
      <c r="R815" s="81"/>
      <c r="S815" s="81"/>
      <c r="T815" s="80"/>
      <c r="U815" s="80"/>
      <c r="V815" s="80"/>
      <c r="W815" s="81"/>
      <c r="X815" s="80"/>
      <c r="Y815" s="80"/>
      <c r="Z815" s="80"/>
      <c r="AA815" s="80"/>
      <c r="AB815" s="80"/>
      <c r="AC815" s="80"/>
      <c r="AD815" s="80"/>
      <c r="AE815" s="80"/>
      <c r="AF815" s="80"/>
      <c r="AG815" s="80"/>
      <c r="AH815" s="80"/>
      <c r="AI815" s="80"/>
      <c r="AJ815" s="80"/>
      <c r="AK815" s="80"/>
      <c r="AL815" s="80"/>
      <c r="AU815" s="80"/>
      <c r="AY815" s="80"/>
      <c r="AZ815" s="80"/>
      <c r="BA815" s="80"/>
      <c r="BB815" s="81"/>
      <c r="BC815" s="81"/>
      <c r="BD815" s="81"/>
      <c r="BE815" s="81"/>
      <c r="BF815" s="81"/>
      <c r="BG815" s="81"/>
      <c r="BH815" s="81"/>
    </row>
    <row r="816" spans="2:60" ht="14" customHeight="1" x14ac:dyDescent="0.3">
      <c r="B816" s="81"/>
      <c r="H816" s="81"/>
      <c r="I816" s="81"/>
      <c r="J816" s="81"/>
      <c r="K816" s="81"/>
      <c r="L816" s="82"/>
      <c r="M816" s="81"/>
      <c r="N816" s="81"/>
      <c r="O816" s="81"/>
      <c r="P816" s="81"/>
      <c r="R816" s="81"/>
      <c r="S816" s="81"/>
      <c r="T816" s="80"/>
      <c r="U816" s="80"/>
      <c r="V816" s="80"/>
      <c r="W816" s="81"/>
      <c r="X816" s="80"/>
      <c r="Y816" s="80"/>
      <c r="Z816" s="80"/>
      <c r="AA816" s="80"/>
      <c r="AB816" s="80"/>
      <c r="AC816" s="80"/>
      <c r="AD816" s="80"/>
      <c r="AE816" s="80"/>
      <c r="AF816" s="80"/>
      <c r="AG816" s="80"/>
      <c r="AH816" s="80"/>
      <c r="AI816" s="80"/>
      <c r="AJ816" s="80"/>
      <c r="AK816" s="80"/>
      <c r="AL816" s="80"/>
      <c r="AU816" s="80"/>
      <c r="AY816" s="80"/>
      <c r="AZ816" s="80"/>
      <c r="BA816" s="80"/>
      <c r="BB816" s="81"/>
      <c r="BC816" s="81"/>
      <c r="BD816" s="81"/>
      <c r="BE816" s="81"/>
      <c r="BF816" s="81"/>
      <c r="BG816" s="81"/>
      <c r="BH816" s="81"/>
    </row>
    <row r="817" spans="2:60" ht="14" customHeight="1" x14ac:dyDescent="0.3">
      <c r="B817" s="81"/>
      <c r="H817" s="81"/>
      <c r="I817" s="81"/>
      <c r="J817" s="81"/>
      <c r="K817" s="81"/>
      <c r="L817" s="82"/>
      <c r="M817" s="81"/>
      <c r="N817" s="81"/>
      <c r="O817" s="81"/>
      <c r="P817" s="81"/>
      <c r="R817" s="81"/>
      <c r="S817" s="81"/>
      <c r="T817" s="80"/>
      <c r="U817" s="80"/>
      <c r="V817" s="80"/>
      <c r="W817" s="81"/>
      <c r="X817" s="80"/>
      <c r="Y817" s="80"/>
      <c r="Z817" s="80"/>
      <c r="AA817" s="80"/>
      <c r="AB817" s="80"/>
      <c r="AC817" s="80"/>
      <c r="AD817" s="80"/>
      <c r="AE817" s="80"/>
      <c r="AF817" s="80"/>
      <c r="AG817" s="80"/>
      <c r="AH817" s="80"/>
      <c r="AI817" s="80"/>
      <c r="AJ817" s="80"/>
      <c r="AK817" s="80"/>
      <c r="AL817" s="80"/>
      <c r="AU817" s="80"/>
      <c r="AY817" s="80"/>
      <c r="AZ817" s="80"/>
      <c r="BA817" s="80"/>
      <c r="BB817" s="81"/>
      <c r="BC817" s="81"/>
      <c r="BD817" s="81"/>
      <c r="BE817" s="81"/>
      <c r="BF817" s="81"/>
      <c r="BG817" s="81"/>
      <c r="BH817" s="81"/>
    </row>
    <row r="818" spans="2:60" ht="14" customHeight="1" x14ac:dyDescent="0.3">
      <c r="B818" s="81"/>
      <c r="H818" s="81"/>
      <c r="I818" s="81"/>
      <c r="J818" s="81"/>
      <c r="K818" s="81"/>
      <c r="L818" s="82"/>
      <c r="M818" s="81"/>
      <c r="N818" s="81"/>
      <c r="O818" s="81"/>
      <c r="P818" s="81"/>
      <c r="R818" s="81"/>
      <c r="S818" s="81"/>
      <c r="T818" s="80"/>
      <c r="U818" s="80"/>
      <c r="V818" s="80"/>
      <c r="W818" s="81"/>
      <c r="X818" s="80"/>
      <c r="Y818" s="80"/>
      <c r="Z818" s="80"/>
      <c r="AA818" s="80"/>
      <c r="AB818" s="80"/>
      <c r="AC818" s="80"/>
      <c r="AD818" s="80"/>
      <c r="AE818" s="80"/>
      <c r="AF818" s="80"/>
      <c r="AG818" s="80"/>
      <c r="AH818" s="80"/>
      <c r="AI818" s="80"/>
      <c r="AJ818" s="80"/>
      <c r="AK818" s="80"/>
      <c r="AL818" s="80"/>
      <c r="AU818" s="80"/>
      <c r="AY818" s="80"/>
      <c r="AZ818" s="80"/>
      <c r="BA818" s="80"/>
      <c r="BB818" s="81"/>
      <c r="BC818" s="81"/>
      <c r="BD818" s="81"/>
      <c r="BE818" s="81"/>
      <c r="BF818" s="81"/>
      <c r="BG818" s="81"/>
      <c r="BH818" s="81"/>
    </row>
    <row r="819" spans="2:60" ht="14" customHeight="1" x14ac:dyDescent="0.3">
      <c r="B819" s="81"/>
      <c r="H819" s="81"/>
      <c r="I819" s="81"/>
      <c r="J819" s="81"/>
      <c r="K819" s="81"/>
      <c r="L819" s="82"/>
      <c r="M819" s="81"/>
      <c r="N819" s="81"/>
      <c r="O819" s="81"/>
      <c r="P819" s="81"/>
      <c r="R819" s="81"/>
      <c r="S819" s="81"/>
      <c r="T819" s="80"/>
      <c r="U819" s="80"/>
      <c r="V819" s="80"/>
      <c r="W819" s="81"/>
      <c r="X819" s="80"/>
      <c r="Y819" s="80"/>
      <c r="Z819" s="80"/>
      <c r="AA819" s="80"/>
      <c r="AB819" s="80"/>
      <c r="AC819" s="80"/>
      <c r="AD819" s="80"/>
      <c r="AE819" s="80"/>
      <c r="AF819" s="80"/>
      <c r="AG819" s="80"/>
      <c r="AH819" s="80"/>
      <c r="AI819" s="80"/>
      <c r="AJ819" s="80"/>
      <c r="AK819" s="80"/>
      <c r="AL819" s="80"/>
      <c r="AU819" s="80"/>
      <c r="AY819" s="80"/>
      <c r="AZ819" s="80"/>
      <c r="BA819" s="80"/>
      <c r="BB819" s="81"/>
      <c r="BC819" s="81"/>
      <c r="BD819" s="81"/>
      <c r="BE819" s="81"/>
      <c r="BF819" s="81"/>
      <c r="BG819" s="81"/>
      <c r="BH819" s="81"/>
    </row>
    <row r="820" spans="2:60" ht="14" customHeight="1" x14ac:dyDescent="0.3">
      <c r="B820" s="81"/>
      <c r="H820" s="81"/>
      <c r="I820" s="81"/>
      <c r="J820" s="81"/>
      <c r="K820" s="81"/>
      <c r="L820" s="82"/>
      <c r="M820" s="81"/>
      <c r="N820" s="81"/>
      <c r="O820" s="81"/>
      <c r="P820" s="81"/>
      <c r="R820" s="81"/>
      <c r="S820" s="81"/>
      <c r="T820" s="80"/>
      <c r="U820" s="80"/>
      <c r="V820" s="80"/>
      <c r="W820" s="81"/>
      <c r="X820" s="80"/>
      <c r="Y820" s="80"/>
      <c r="Z820" s="80"/>
      <c r="AA820" s="80"/>
      <c r="AB820" s="80"/>
      <c r="AC820" s="80"/>
      <c r="AD820" s="80"/>
      <c r="AE820" s="80"/>
      <c r="AF820" s="80"/>
      <c r="AG820" s="80"/>
      <c r="AH820" s="80"/>
      <c r="AI820" s="80"/>
      <c r="AJ820" s="80"/>
      <c r="AK820" s="80"/>
      <c r="AL820" s="80"/>
      <c r="AU820" s="80"/>
      <c r="AY820" s="80"/>
      <c r="AZ820" s="80"/>
      <c r="BA820" s="80"/>
      <c r="BB820" s="81"/>
      <c r="BC820" s="81"/>
      <c r="BD820" s="81"/>
      <c r="BE820" s="81"/>
      <c r="BF820" s="81"/>
      <c r="BG820" s="81"/>
      <c r="BH820" s="81"/>
    </row>
    <row r="821" spans="2:60" ht="14" customHeight="1" x14ac:dyDescent="0.3">
      <c r="B821" s="81"/>
      <c r="H821" s="81"/>
      <c r="I821" s="81"/>
      <c r="J821" s="81"/>
      <c r="K821" s="81"/>
      <c r="L821" s="82"/>
      <c r="M821" s="81"/>
      <c r="N821" s="81"/>
      <c r="O821" s="81"/>
      <c r="P821" s="81"/>
      <c r="R821" s="81"/>
      <c r="S821" s="81"/>
      <c r="T821" s="80"/>
      <c r="U821" s="80"/>
      <c r="V821" s="80"/>
      <c r="W821" s="81"/>
      <c r="X821" s="80"/>
      <c r="Y821" s="80"/>
      <c r="Z821" s="80"/>
      <c r="AA821" s="80"/>
      <c r="AB821" s="80"/>
      <c r="AC821" s="80"/>
      <c r="AD821" s="80"/>
      <c r="AE821" s="80"/>
      <c r="AF821" s="80"/>
      <c r="AG821" s="80"/>
      <c r="AH821" s="80"/>
      <c r="AI821" s="80"/>
      <c r="AJ821" s="80"/>
      <c r="AK821" s="80"/>
      <c r="AL821" s="80"/>
      <c r="AU821" s="80"/>
      <c r="AY821" s="80"/>
      <c r="AZ821" s="80"/>
      <c r="BA821" s="80"/>
      <c r="BB821" s="81"/>
      <c r="BC821" s="81"/>
      <c r="BD821" s="81"/>
      <c r="BE821" s="81"/>
      <c r="BF821" s="81"/>
      <c r="BG821" s="81"/>
      <c r="BH821" s="81"/>
    </row>
    <row r="822" spans="2:60" ht="14" customHeight="1" x14ac:dyDescent="0.3">
      <c r="B822" s="81"/>
      <c r="H822" s="81"/>
      <c r="I822" s="81"/>
      <c r="J822" s="81"/>
      <c r="K822" s="81"/>
      <c r="L822" s="82"/>
      <c r="M822" s="81"/>
      <c r="N822" s="81"/>
      <c r="O822" s="81"/>
      <c r="P822" s="81"/>
      <c r="R822" s="81"/>
      <c r="S822" s="81"/>
      <c r="T822" s="80"/>
      <c r="U822" s="80"/>
      <c r="V822" s="80"/>
      <c r="W822" s="81"/>
      <c r="X822" s="80"/>
      <c r="Y822" s="80"/>
      <c r="Z822" s="80"/>
      <c r="AA822" s="80"/>
      <c r="AB822" s="80"/>
      <c r="AC822" s="80"/>
      <c r="AD822" s="80"/>
      <c r="AE822" s="80"/>
      <c r="AF822" s="80"/>
      <c r="AG822" s="80"/>
      <c r="AH822" s="80"/>
      <c r="AI822" s="80"/>
      <c r="AJ822" s="80"/>
      <c r="AK822" s="80"/>
      <c r="AL822" s="80"/>
      <c r="AU822" s="80"/>
      <c r="AY822" s="80"/>
      <c r="AZ822" s="80"/>
      <c r="BA822" s="80"/>
      <c r="BB822" s="81"/>
      <c r="BC822" s="81"/>
      <c r="BD822" s="81"/>
      <c r="BE822" s="81"/>
      <c r="BF822" s="81"/>
      <c r="BG822" s="81"/>
      <c r="BH822" s="81"/>
    </row>
    <row r="823" spans="2:60" ht="14" customHeight="1" x14ac:dyDescent="0.3">
      <c r="B823" s="81"/>
      <c r="H823" s="81"/>
      <c r="I823" s="81"/>
      <c r="J823" s="81"/>
      <c r="K823" s="81"/>
      <c r="L823" s="82"/>
      <c r="M823" s="81"/>
      <c r="N823" s="81"/>
      <c r="O823" s="81"/>
      <c r="P823" s="81"/>
      <c r="R823" s="81"/>
      <c r="S823" s="81"/>
      <c r="T823" s="80"/>
      <c r="U823" s="80"/>
      <c r="V823" s="80"/>
      <c r="W823" s="81"/>
      <c r="X823" s="80"/>
      <c r="Y823" s="80"/>
      <c r="Z823" s="80"/>
      <c r="AA823" s="80"/>
      <c r="AB823" s="80"/>
      <c r="AC823" s="80"/>
      <c r="AD823" s="80"/>
      <c r="AE823" s="80"/>
      <c r="AF823" s="80"/>
      <c r="AG823" s="80"/>
      <c r="AH823" s="80"/>
      <c r="AI823" s="80"/>
      <c r="AJ823" s="80"/>
      <c r="AK823" s="80"/>
      <c r="AL823" s="80"/>
      <c r="AU823" s="80"/>
      <c r="AY823" s="80"/>
      <c r="AZ823" s="80"/>
      <c r="BA823" s="80"/>
      <c r="BB823" s="81"/>
      <c r="BC823" s="81"/>
      <c r="BD823" s="81"/>
      <c r="BE823" s="81"/>
      <c r="BF823" s="81"/>
      <c r="BG823" s="81"/>
      <c r="BH823" s="81"/>
    </row>
    <row r="824" spans="2:60" ht="14" customHeight="1" x14ac:dyDescent="0.3">
      <c r="B824" s="81"/>
      <c r="H824" s="81"/>
      <c r="I824" s="81"/>
      <c r="J824" s="81"/>
      <c r="K824" s="81"/>
      <c r="L824" s="82"/>
      <c r="M824" s="81"/>
      <c r="N824" s="81"/>
      <c r="O824" s="81"/>
      <c r="P824" s="81"/>
      <c r="R824" s="81"/>
      <c r="S824" s="81"/>
      <c r="T824" s="80"/>
      <c r="U824" s="80"/>
      <c r="V824" s="80"/>
      <c r="W824" s="81"/>
      <c r="X824" s="80"/>
      <c r="Y824" s="80"/>
      <c r="Z824" s="80"/>
      <c r="AA824" s="80"/>
      <c r="AB824" s="80"/>
      <c r="AC824" s="80"/>
      <c r="AD824" s="80"/>
      <c r="AE824" s="80"/>
      <c r="AF824" s="80"/>
      <c r="AG824" s="80"/>
      <c r="AH824" s="80"/>
      <c r="AI824" s="80"/>
      <c r="AJ824" s="80"/>
      <c r="AK824" s="80"/>
      <c r="AL824" s="80"/>
      <c r="AU824" s="80"/>
      <c r="AY824" s="80"/>
      <c r="AZ824" s="80"/>
      <c r="BA824" s="80"/>
      <c r="BB824" s="81"/>
      <c r="BC824" s="81"/>
      <c r="BD824" s="81"/>
      <c r="BE824" s="81"/>
      <c r="BF824" s="81"/>
      <c r="BG824" s="81"/>
      <c r="BH824" s="81"/>
    </row>
    <row r="825" spans="2:60" ht="14" customHeight="1" x14ac:dyDescent="0.3">
      <c r="B825" s="81"/>
      <c r="H825" s="81"/>
      <c r="I825" s="81"/>
      <c r="J825" s="81"/>
      <c r="K825" s="81"/>
      <c r="L825" s="82"/>
      <c r="M825" s="81"/>
      <c r="N825" s="81"/>
      <c r="O825" s="81"/>
      <c r="P825" s="81"/>
      <c r="R825" s="81"/>
      <c r="S825" s="81"/>
      <c r="T825" s="80"/>
      <c r="U825" s="80"/>
      <c r="V825" s="80"/>
      <c r="W825" s="81"/>
      <c r="X825" s="80"/>
      <c r="Y825" s="80"/>
      <c r="Z825" s="80"/>
      <c r="AA825" s="80"/>
      <c r="AB825" s="80"/>
      <c r="AC825" s="80"/>
      <c r="AD825" s="80"/>
      <c r="AE825" s="80"/>
      <c r="AF825" s="80"/>
      <c r="AG825" s="80"/>
      <c r="AH825" s="80"/>
      <c r="AI825" s="80"/>
      <c r="AJ825" s="80"/>
      <c r="AK825" s="80"/>
      <c r="AL825" s="80"/>
      <c r="AU825" s="80"/>
      <c r="AY825" s="80"/>
      <c r="AZ825" s="80"/>
      <c r="BA825" s="80"/>
      <c r="BB825" s="81"/>
      <c r="BC825" s="81"/>
      <c r="BD825" s="81"/>
      <c r="BE825" s="81"/>
      <c r="BF825" s="81"/>
      <c r="BG825" s="81"/>
      <c r="BH825" s="81"/>
    </row>
    <row r="826" spans="2:60" ht="14" customHeight="1" x14ac:dyDescent="0.3">
      <c r="B826" s="81"/>
      <c r="H826" s="81"/>
      <c r="I826" s="81"/>
      <c r="J826" s="81"/>
      <c r="K826" s="81"/>
      <c r="L826" s="82"/>
      <c r="M826" s="81"/>
      <c r="N826" s="81"/>
      <c r="O826" s="81"/>
      <c r="P826" s="81"/>
      <c r="R826" s="81"/>
      <c r="S826" s="81"/>
      <c r="T826" s="80"/>
      <c r="U826" s="80"/>
      <c r="V826" s="80"/>
      <c r="W826" s="81"/>
      <c r="X826" s="80"/>
      <c r="Y826" s="80"/>
      <c r="Z826" s="80"/>
      <c r="AA826" s="80"/>
      <c r="AB826" s="80"/>
      <c r="AC826" s="80"/>
      <c r="AD826" s="80"/>
      <c r="AE826" s="80"/>
      <c r="AF826" s="80"/>
      <c r="AG826" s="80"/>
      <c r="AH826" s="80"/>
      <c r="AI826" s="80"/>
      <c r="AJ826" s="80"/>
      <c r="AK826" s="80"/>
      <c r="AL826" s="80"/>
      <c r="AU826" s="80"/>
      <c r="AY826" s="80"/>
      <c r="AZ826" s="80"/>
      <c r="BA826" s="80"/>
      <c r="BB826" s="81"/>
      <c r="BC826" s="81"/>
      <c r="BD826" s="81"/>
      <c r="BE826" s="81"/>
      <c r="BF826" s="81"/>
      <c r="BG826" s="81"/>
      <c r="BH826" s="81"/>
    </row>
    <row r="827" spans="2:60" ht="14" customHeight="1" x14ac:dyDescent="0.3">
      <c r="B827" s="81"/>
      <c r="H827" s="81"/>
      <c r="I827" s="81"/>
      <c r="J827" s="81"/>
      <c r="K827" s="81"/>
      <c r="L827" s="82"/>
      <c r="M827" s="81"/>
      <c r="N827" s="81"/>
      <c r="O827" s="81"/>
      <c r="P827" s="81"/>
      <c r="R827" s="81"/>
      <c r="S827" s="81"/>
      <c r="T827" s="80"/>
      <c r="U827" s="80"/>
      <c r="V827" s="80"/>
      <c r="W827" s="81"/>
      <c r="X827" s="80"/>
      <c r="Y827" s="80"/>
      <c r="Z827" s="80"/>
      <c r="AA827" s="80"/>
      <c r="AB827" s="80"/>
      <c r="AC827" s="80"/>
      <c r="AD827" s="80"/>
      <c r="AE827" s="80"/>
      <c r="AF827" s="80"/>
      <c r="AG827" s="80"/>
      <c r="AH827" s="80"/>
      <c r="AI827" s="80"/>
      <c r="AJ827" s="80"/>
      <c r="AK827" s="80"/>
      <c r="AL827" s="80"/>
      <c r="AU827" s="80"/>
      <c r="AY827" s="80"/>
      <c r="AZ827" s="80"/>
      <c r="BA827" s="80"/>
      <c r="BB827" s="81"/>
      <c r="BC827" s="81"/>
      <c r="BD827" s="81"/>
      <c r="BE827" s="81"/>
      <c r="BF827" s="81"/>
      <c r="BG827" s="81"/>
      <c r="BH827" s="81"/>
    </row>
    <row r="828" spans="2:60" ht="14" customHeight="1" x14ac:dyDescent="0.3">
      <c r="B828" s="81"/>
      <c r="H828" s="81"/>
      <c r="I828" s="81"/>
      <c r="J828" s="81"/>
      <c r="K828" s="81"/>
      <c r="L828" s="82"/>
      <c r="M828" s="81"/>
      <c r="N828" s="81"/>
      <c r="O828" s="81"/>
      <c r="P828" s="81"/>
      <c r="R828" s="81"/>
      <c r="S828" s="81"/>
      <c r="T828" s="80"/>
      <c r="U828" s="80"/>
      <c r="V828" s="80"/>
      <c r="W828" s="81"/>
      <c r="X828" s="80"/>
      <c r="Y828" s="80"/>
      <c r="Z828" s="80"/>
      <c r="AA828" s="80"/>
      <c r="AB828" s="80"/>
      <c r="AC828" s="80"/>
      <c r="AD828" s="80"/>
      <c r="AE828" s="80"/>
      <c r="AF828" s="80"/>
      <c r="AG828" s="80"/>
      <c r="AH828" s="80"/>
      <c r="AI828" s="80"/>
      <c r="AJ828" s="80"/>
      <c r="AK828" s="80"/>
      <c r="AL828" s="80"/>
      <c r="AU828" s="80"/>
      <c r="AY828" s="80"/>
      <c r="AZ828" s="80"/>
      <c r="BA828" s="80"/>
      <c r="BB828" s="81"/>
      <c r="BC828" s="81"/>
      <c r="BD828" s="81"/>
      <c r="BE828" s="81"/>
      <c r="BF828" s="81"/>
      <c r="BG828" s="81"/>
      <c r="BH828" s="81"/>
    </row>
    <row r="829" spans="2:60" ht="14" customHeight="1" x14ac:dyDescent="0.3">
      <c r="B829" s="81"/>
      <c r="H829" s="81"/>
      <c r="I829" s="81"/>
      <c r="J829" s="81"/>
      <c r="K829" s="81"/>
      <c r="L829" s="82"/>
      <c r="M829" s="81"/>
      <c r="N829" s="81"/>
      <c r="O829" s="81"/>
      <c r="P829" s="81"/>
      <c r="R829" s="81"/>
      <c r="S829" s="81"/>
      <c r="T829" s="80"/>
      <c r="U829" s="80"/>
      <c r="V829" s="80"/>
      <c r="W829" s="81"/>
      <c r="X829" s="80"/>
      <c r="Y829" s="80"/>
      <c r="Z829" s="80"/>
      <c r="AA829" s="80"/>
      <c r="AB829" s="80"/>
      <c r="AC829" s="80"/>
      <c r="AD829" s="80"/>
      <c r="AE829" s="80"/>
      <c r="AF829" s="80"/>
      <c r="AG829" s="80"/>
      <c r="AH829" s="80"/>
      <c r="AI829" s="80"/>
      <c r="AJ829" s="80"/>
      <c r="AK829" s="80"/>
      <c r="AL829" s="80"/>
      <c r="AU829" s="80"/>
      <c r="AY829" s="80"/>
      <c r="AZ829" s="80"/>
      <c r="BA829" s="80"/>
      <c r="BB829" s="81"/>
      <c r="BC829" s="81"/>
      <c r="BD829" s="81"/>
      <c r="BE829" s="81"/>
      <c r="BF829" s="81"/>
      <c r="BG829" s="81"/>
      <c r="BH829" s="81"/>
    </row>
    <row r="830" spans="2:60" ht="14" customHeight="1" x14ac:dyDescent="0.3">
      <c r="B830" s="81"/>
      <c r="H830" s="81"/>
      <c r="I830" s="81"/>
      <c r="J830" s="81"/>
      <c r="K830" s="81"/>
      <c r="L830" s="82"/>
      <c r="M830" s="81"/>
      <c r="N830" s="81"/>
      <c r="O830" s="81"/>
      <c r="P830" s="81"/>
      <c r="R830" s="81"/>
      <c r="S830" s="81"/>
      <c r="T830" s="80"/>
      <c r="U830" s="80"/>
      <c r="V830" s="80"/>
      <c r="W830" s="81"/>
      <c r="X830" s="80"/>
      <c r="Y830" s="80"/>
      <c r="Z830" s="80"/>
      <c r="AA830" s="80"/>
      <c r="AB830" s="80"/>
      <c r="AC830" s="80"/>
      <c r="AD830" s="80"/>
      <c r="AE830" s="80"/>
      <c r="AF830" s="80"/>
      <c r="AG830" s="80"/>
      <c r="AH830" s="80"/>
      <c r="AI830" s="80"/>
      <c r="AJ830" s="80"/>
      <c r="AK830" s="80"/>
      <c r="AL830" s="80"/>
      <c r="AU830" s="80"/>
      <c r="AY830" s="80"/>
      <c r="AZ830" s="80"/>
      <c r="BA830" s="80"/>
      <c r="BB830" s="81"/>
      <c r="BC830" s="81"/>
      <c r="BD830" s="81"/>
      <c r="BE830" s="81"/>
      <c r="BF830" s="81"/>
      <c r="BG830" s="81"/>
      <c r="BH830" s="81"/>
    </row>
    <row r="831" spans="2:60" ht="14" customHeight="1" x14ac:dyDescent="0.3">
      <c r="B831" s="81"/>
      <c r="H831" s="81"/>
      <c r="I831" s="81"/>
      <c r="J831" s="81"/>
      <c r="K831" s="81"/>
      <c r="L831" s="82"/>
      <c r="M831" s="81"/>
      <c r="N831" s="81"/>
      <c r="O831" s="81"/>
      <c r="P831" s="81"/>
      <c r="R831" s="81"/>
      <c r="S831" s="81"/>
      <c r="T831" s="80"/>
      <c r="U831" s="80"/>
      <c r="V831" s="80"/>
      <c r="W831" s="81"/>
      <c r="X831" s="80"/>
      <c r="Y831" s="80"/>
      <c r="Z831" s="80"/>
      <c r="AA831" s="80"/>
      <c r="AB831" s="80"/>
      <c r="AC831" s="80"/>
      <c r="AD831" s="80"/>
      <c r="AE831" s="80"/>
      <c r="AF831" s="80"/>
      <c r="AG831" s="80"/>
      <c r="AH831" s="80"/>
      <c r="AI831" s="80"/>
      <c r="AJ831" s="80"/>
      <c r="AK831" s="80"/>
      <c r="AL831" s="80"/>
      <c r="AU831" s="80"/>
      <c r="AY831" s="80"/>
      <c r="AZ831" s="80"/>
      <c r="BA831" s="80"/>
      <c r="BB831" s="81"/>
      <c r="BC831" s="81"/>
      <c r="BD831" s="81"/>
      <c r="BE831" s="81"/>
      <c r="BF831" s="81"/>
      <c r="BG831" s="81"/>
      <c r="BH831" s="81"/>
    </row>
    <row r="832" spans="2:60" ht="14" customHeight="1" x14ac:dyDescent="0.3">
      <c r="B832" s="81"/>
      <c r="H832" s="81"/>
      <c r="I832" s="81"/>
      <c r="J832" s="81"/>
      <c r="K832" s="81"/>
      <c r="L832" s="82"/>
      <c r="M832" s="81"/>
      <c r="N832" s="81"/>
      <c r="O832" s="81"/>
      <c r="P832" s="81"/>
      <c r="R832" s="81"/>
      <c r="S832" s="81"/>
      <c r="T832" s="80"/>
      <c r="U832" s="80"/>
      <c r="V832" s="80"/>
      <c r="W832" s="81"/>
      <c r="X832" s="80"/>
      <c r="Y832" s="80"/>
      <c r="Z832" s="80"/>
      <c r="AA832" s="80"/>
      <c r="AB832" s="80"/>
      <c r="AC832" s="80"/>
      <c r="AD832" s="80"/>
      <c r="AE832" s="80"/>
      <c r="AF832" s="80"/>
      <c r="AG832" s="80"/>
      <c r="AH832" s="80"/>
      <c r="AI832" s="80"/>
      <c r="AJ832" s="80"/>
      <c r="AK832" s="80"/>
      <c r="AL832" s="80"/>
      <c r="AU832" s="80"/>
      <c r="AY832" s="80"/>
      <c r="AZ832" s="80"/>
      <c r="BA832" s="80"/>
      <c r="BB832" s="81"/>
      <c r="BC832" s="81"/>
      <c r="BD832" s="81"/>
      <c r="BE832" s="81"/>
      <c r="BF832" s="81"/>
      <c r="BG832" s="81"/>
      <c r="BH832" s="81"/>
    </row>
    <row r="833" spans="2:60" ht="14" customHeight="1" x14ac:dyDescent="0.3">
      <c r="B833" s="81"/>
      <c r="H833" s="81"/>
      <c r="I833" s="81"/>
      <c r="J833" s="81"/>
      <c r="K833" s="81"/>
      <c r="L833" s="82"/>
      <c r="M833" s="81"/>
      <c r="N833" s="81"/>
      <c r="O833" s="81"/>
      <c r="P833" s="81"/>
      <c r="R833" s="81"/>
      <c r="S833" s="81"/>
      <c r="T833" s="80"/>
      <c r="U833" s="80"/>
      <c r="V833" s="80"/>
      <c r="W833" s="81"/>
      <c r="X833" s="80"/>
      <c r="Y833" s="80"/>
      <c r="Z833" s="80"/>
      <c r="AA833" s="80"/>
      <c r="AB833" s="80"/>
      <c r="AC833" s="80"/>
      <c r="AD833" s="80"/>
      <c r="AE833" s="80"/>
      <c r="AF833" s="80"/>
      <c r="AG833" s="80"/>
      <c r="AH833" s="80"/>
      <c r="AI833" s="80"/>
      <c r="AJ833" s="80"/>
      <c r="AK833" s="80"/>
      <c r="AL833" s="80"/>
      <c r="AU833" s="80"/>
      <c r="AY833" s="80"/>
      <c r="AZ833" s="80"/>
      <c r="BA833" s="80"/>
      <c r="BB833" s="81"/>
      <c r="BC833" s="81"/>
      <c r="BD833" s="81"/>
      <c r="BE833" s="81"/>
      <c r="BF833" s="81"/>
      <c r="BG833" s="81"/>
      <c r="BH833" s="81"/>
    </row>
    <row r="834" spans="2:60" ht="14" customHeight="1" x14ac:dyDescent="0.3">
      <c r="B834" s="81"/>
      <c r="H834" s="81"/>
      <c r="I834" s="81"/>
      <c r="J834" s="81"/>
      <c r="K834" s="81"/>
      <c r="L834" s="82"/>
      <c r="M834" s="81"/>
      <c r="N834" s="81"/>
      <c r="O834" s="81"/>
      <c r="P834" s="81"/>
      <c r="R834" s="81"/>
      <c r="S834" s="81"/>
      <c r="T834" s="80"/>
      <c r="U834" s="80"/>
      <c r="V834" s="80"/>
      <c r="W834" s="81"/>
      <c r="X834" s="80"/>
      <c r="Y834" s="80"/>
      <c r="Z834" s="80"/>
      <c r="AA834" s="80"/>
      <c r="AB834" s="80"/>
      <c r="AC834" s="80"/>
      <c r="AD834" s="80"/>
      <c r="AE834" s="80"/>
      <c r="AF834" s="80"/>
      <c r="AG834" s="80"/>
      <c r="AH834" s="80"/>
      <c r="AI834" s="80"/>
      <c r="AJ834" s="80"/>
      <c r="AK834" s="80"/>
      <c r="AL834" s="80"/>
      <c r="AU834" s="80"/>
      <c r="AY834" s="80"/>
      <c r="AZ834" s="80"/>
      <c r="BA834" s="80"/>
      <c r="BB834" s="81"/>
      <c r="BC834" s="81"/>
      <c r="BD834" s="81"/>
      <c r="BE834" s="81"/>
      <c r="BF834" s="81"/>
      <c r="BG834" s="81"/>
      <c r="BH834" s="81"/>
    </row>
    <row r="835" spans="2:60" ht="14" customHeight="1" x14ac:dyDescent="0.3">
      <c r="B835" s="81"/>
      <c r="H835" s="81"/>
      <c r="I835" s="81"/>
      <c r="J835" s="81"/>
      <c r="K835" s="81"/>
      <c r="L835" s="82"/>
      <c r="M835" s="81"/>
      <c r="N835" s="81"/>
      <c r="O835" s="81"/>
      <c r="P835" s="81"/>
      <c r="R835" s="81"/>
      <c r="S835" s="81"/>
      <c r="T835" s="80"/>
      <c r="U835" s="80"/>
      <c r="V835" s="80"/>
      <c r="W835" s="81"/>
      <c r="X835" s="80"/>
      <c r="Y835" s="80"/>
      <c r="Z835" s="80"/>
      <c r="AA835" s="80"/>
      <c r="AB835" s="80"/>
      <c r="AC835" s="80"/>
      <c r="AD835" s="80"/>
      <c r="AE835" s="80"/>
      <c r="AF835" s="80"/>
      <c r="AG835" s="80"/>
      <c r="AH835" s="80"/>
      <c r="AI835" s="80"/>
      <c r="AJ835" s="80"/>
      <c r="AK835" s="80"/>
      <c r="AL835" s="80"/>
      <c r="AU835" s="80"/>
      <c r="AY835" s="80"/>
      <c r="AZ835" s="80"/>
      <c r="BA835" s="80"/>
      <c r="BB835" s="81"/>
      <c r="BC835" s="81"/>
      <c r="BD835" s="81"/>
      <c r="BE835" s="81"/>
      <c r="BF835" s="81"/>
      <c r="BG835" s="81"/>
      <c r="BH835" s="81"/>
    </row>
    <row r="836" spans="2:60" ht="14" customHeight="1" x14ac:dyDescent="0.3">
      <c r="B836" s="81"/>
      <c r="H836" s="81"/>
      <c r="I836" s="81"/>
      <c r="J836" s="81"/>
      <c r="K836" s="81"/>
      <c r="L836" s="82"/>
      <c r="M836" s="81"/>
      <c r="N836" s="81"/>
      <c r="O836" s="81"/>
      <c r="P836" s="81"/>
      <c r="R836" s="81"/>
      <c r="S836" s="81"/>
      <c r="T836" s="80"/>
      <c r="U836" s="80"/>
      <c r="V836" s="80"/>
      <c r="W836" s="81"/>
      <c r="X836" s="80"/>
      <c r="Y836" s="80"/>
      <c r="Z836" s="80"/>
      <c r="AA836" s="80"/>
      <c r="AB836" s="80"/>
      <c r="AC836" s="80"/>
      <c r="AD836" s="80"/>
      <c r="AE836" s="80"/>
      <c r="AF836" s="80"/>
      <c r="AG836" s="80"/>
      <c r="AH836" s="80"/>
      <c r="AI836" s="80"/>
      <c r="AJ836" s="80"/>
      <c r="AK836" s="80"/>
      <c r="AL836" s="80"/>
      <c r="AU836" s="80"/>
      <c r="AY836" s="80"/>
      <c r="AZ836" s="80"/>
      <c r="BA836" s="80"/>
      <c r="BB836" s="81"/>
      <c r="BC836" s="81"/>
      <c r="BD836" s="81"/>
      <c r="BE836" s="81"/>
      <c r="BF836" s="81"/>
      <c r="BG836" s="81"/>
      <c r="BH836" s="81"/>
    </row>
    <row r="837" spans="2:60" ht="14" customHeight="1" x14ac:dyDescent="0.3">
      <c r="B837" s="81"/>
      <c r="H837" s="81"/>
      <c r="I837" s="81"/>
      <c r="J837" s="81"/>
      <c r="K837" s="81"/>
      <c r="L837" s="82"/>
      <c r="M837" s="81"/>
      <c r="N837" s="81"/>
      <c r="O837" s="81"/>
      <c r="P837" s="81"/>
      <c r="R837" s="81"/>
      <c r="S837" s="81"/>
      <c r="T837" s="80"/>
      <c r="U837" s="80"/>
      <c r="V837" s="80"/>
      <c r="W837" s="81"/>
      <c r="X837" s="80"/>
      <c r="Y837" s="80"/>
      <c r="Z837" s="80"/>
      <c r="AA837" s="80"/>
      <c r="AB837" s="80"/>
      <c r="AC837" s="80"/>
      <c r="AD837" s="80"/>
      <c r="AE837" s="80"/>
      <c r="AF837" s="80"/>
      <c r="AG837" s="80"/>
      <c r="AH837" s="80"/>
      <c r="AI837" s="80"/>
      <c r="AJ837" s="80"/>
      <c r="AK837" s="80"/>
      <c r="AL837" s="80"/>
      <c r="AU837" s="80"/>
      <c r="AY837" s="80"/>
      <c r="AZ837" s="80"/>
      <c r="BA837" s="80"/>
      <c r="BB837" s="81"/>
      <c r="BC837" s="81"/>
      <c r="BD837" s="81"/>
      <c r="BE837" s="81"/>
      <c r="BF837" s="81"/>
      <c r="BG837" s="81"/>
      <c r="BH837" s="81"/>
    </row>
    <row r="838" spans="2:60" ht="14" customHeight="1" x14ac:dyDescent="0.3">
      <c r="B838" s="81"/>
      <c r="H838" s="81"/>
      <c r="I838" s="81"/>
      <c r="J838" s="81"/>
      <c r="K838" s="81"/>
      <c r="L838" s="82"/>
      <c r="M838" s="81"/>
      <c r="N838" s="81"/>
      <c r="O838" s="81"/>
      <c r="P838" s="81"/>
      <c r="R838" s="81"/>
      <c r="S838" s="81"/>
      <c r="T838" s="80"/>
      <c r="U838" s="80"/>
      <c r="V838" s="80"/>
      <c r="W838" s="81"/>
      <c r="X838" s="80"/>
      <c r="Y838" s="80"/>
      <c r="Z838" s="80"/>
      <c r="AA838" s="80"/>
      <c r="AB838" s="80"/>
      <c r="AC838" s="80"/>
      <c r="AD838" s="80"/>
      <c r="AE838" s="80"/>
      <c r="AF838" s="80"/>
      <c r="AG838" s="80"/>
      <c r="AH838" s="80"/>
      <c r="AI838" s="80"/>
      <c r="AJ838" s="80"/>
      <c r="AK838" s="80"/>
      <c r="AL838" s="80"/>
      <c r="AU838" s="80"/>
      <c r="AY838" s="80"/>
      <c r="AZ838" s="80"/>
      <c r="BA838" s="80"/>
      <c r="BB838" s="81"/>
      <c r="BC838" s="81"/>
      <c r="BD838" s="81"/>
      <c r="BE838" s="81"/>
      <c r="BF838" s="81"/>
      <c r="BG838" s="81"/>
      <c r="BH838" s="81"/>
    </row>
    <row r="839" spans="2:60" ht="14" customHeight="1" x14ac:dyDescent="0.3">
      <c r="B839" s="81"/>
      <c r="H839" s="81"/>
      <c r="I839" s="81"/>
      <c r="J839" s="81"/>
      <c r="K839" s="81"/>
      <c r="L839" s="82"/>
      <c r="M839" s="81"/>
      <c r="N839" s="81"/>
      <c r="O839" s="81"/>
      <c r="P839" s="81"/>
      <c r="R839" s="81"/>
      <c r="S839" s="81"/>
      <c r="T839" s="80"/>
      <c r="U839" s="80"/>
      <c r="V839" s="80"/>
      <c r="W839" s="81"/>
      <c r="X839" s="80"/>
      <c r="Y839" s="80"/>
      <c r="Z839" s="80"/>
      <c r="AA839" s="80"/>
      <c r="AB839" s="80"/>
      <c r="AC839" s="80"/>
      <c r="AD839" s="80"/>
      <c r="AE839" s="80"/>
      <c r="AF839" s="80"/>
      <c r="AG839" s="80"/>
      <c r="AH839" s="80"/>
      <c r="AI839" s="80"/>
      <c r="AJ839" s="80"/>
      <c r="AK839" s="80"/>
      <c r="AL839" s="80"/>
      <c r="AU839" s="80"/>
      <c r="AY839" s="80"/>
      <c r="AZ839" s="80"/>
      <c r="BA839" s="80"/>
      <c r="BB839" s="81"/>
      <c r="BC839" s="81"/>
      <c r="BD839" s="81"/>
      <c r="BE839" s="81"/>
      <c r="BF839" s="81"/>
      <c r="BG839" s="81"/>
      <c r="BH839" s="81"/>
    </row>
    <row r="840" spans="2:60" ht="14" customHeight="1" x14ac:dyDescent="0.3">
      <c r="B840" s="81"/>
      <c r="H840" s="81"/>
      <c r="I840" s="81"/>
      <c r="J840" s="81"/>
      <c r="K840" s="81"/>
      <c r="L840" s="82"/>
      <c r="M840" s="81"/>
      <c r="N840" s="81"/>
      <c r="O840" s="81"/>
      <c r="P840" s="81"/>
      <c r="R840" s="81"/>
      <c r="S840" s="81"/>
      <c r="T840" s="80"/>
      <c r="U840" s="80"/>
      <c r="V840" s="80"/>
      <c r="W840" s="81"/>
      <c r="X840" s="80"/>
      <c r="Y840" s="80"/>
      <c r="Z840" s="80"/>
      <c r="AA840" s="80"/>
      <c r="AB840" s="80"/>
      <c r="AC840" s="80"/>
      <c r="AD840" s="80"/>
      <c r="AE840" s="80"/>
      <c r="AF840" s="80"/>
      <c r="AG840" s="80"/>
      <c r="AH840" s="80"/>
      <c r="AI840" s="80"/>
      <c r="AJ840" s="80"/>
      <c r="AK840" s="80"/>
      <c r="AL840" s="80"/>
      <c r="AU840" s="80"/>
      <c r="AY840" s="80"/>
      <c r="AZ840" s="80"/>
      <c r="BA840" s="80"/>
      <c r="BB840" s="81"/>
      <c r="BC840" s="81"/>
      <c r="BD840" s="81"/>
      <c r="BE840" s="81"/>
      <c r="BF840" s="81"/>
      <c r="BG840" s="81"/>
      <c r="BH840" s="81"/>
    </row>
    <row r="841" spans="2:60" ht="14" customHeight="1" x14ac:dyDescent="0.3">
      <c r="B841" s="81"/>
      <c r="H841" s="81"/>
      <c r="I841" s="81"/>
      <c r="J841" s="81"/>
      <c r="K841" s="81"/>
      <c r="L841" s="82"/>
      <c r="M841" s="81"/>
      <c r="N841" s="81"/>
      <c r="O841" s="81"/>
      <c r="P841" s="81"/>
      <c r="R841" s="81"/>
      <c r="S841" s="81"/>
      <c r="T841" s="80"/>
      <c r="U841" s="80"/>
      <c r="V841" s="80"/>
      <c r="W841" s="81"/>
      <c r="X841" s="80"/>
      <c r="Y841" s="80"/>
      <c r="Z841" s="80"/>
      <c r="AA841" s="80"/>
      <c r="AB841" s="80"/>
      <c r="AC841" s="80"/>
      <c r="AD841" s="80"/>
      <c r="AE841" s="80"/>
      <c r="AF841" s="80"/>
      <c r="AG841" s="80"/>
      <c r="AH841" s="80"/>
      <c r="AI841" s="80"/>
      <c r="AJ841" s="80"/>
      <c r="AK841" s="80"/>
      <c r="AL841" s="80"/>
      <c r="AU841" s="80"/>
      <c r="AY841" s="80"/>
      <c r="AZ841" s="80"/>
      <c r="BA841" s="80"/>
      <c r="BB841" s="81"/>
      <c r="BC841" s="81"/>
      <c r="BD841" s="81"/>
      <c r="BE841" s="81"/>
      <c r="BF841" s="81"/>
      <c r="BG841" s="81"/>
      <c r="BH841" s="81"/>
    </row>
    <row r="842" spans="2:60" ht="14" customHeight="1" x14ac:dyDescent="0.3">
      <c r="B842" s="81"/>
      <c r="H842" s="81"/>
      <c r="I842" s="81"/>
      <c r="J842" s="81"/>
      <c r="K842" s="81"/>
      <c r="L842" s="82"/>
      <c r="M842" s="81"/>
      <c r="N842" s="81"/>
      <c r="O842" s="81"/>
      <c r="P842" s="81"/>
      <c r="R842" s="81"/>
      <c r="S842" s="81"/>
      <c r="T842" s="80"/>
      <c r="U842" s="80"/>
      <c r="V842" s="80"/>
      <c r="W842" s="81"/>
      <c r="X842" s="80"/>
      <c r="Y842" s="80"/>
      <c r="Z842" s="80"/>
      <c r="AA842" s="80"/>
      <c r="AB842" s="80"/>
      <c r="AC842" s="80"/>
      <c r="AD842" s="80"/>
      <c r="AE842" s="80"/>
      <c r="AF842" s="80"/>
      <c r="AG842" s="80"/>
      <c r="AH842" s="80"/>
      <c r="AI842" s="80"/>
      <c r="AJ842" s="80"/>
      <c r="AK842" s="80"/>
      <c r="AL842" s="80"/>
      <c r="AU842" s="80"/>
      <c r="AY842" s="80"/>
      <c r="AZ842" s="80"/>
      <c r="BA842" s="80"/>
      <c r="BB842" s="81"/>
      <c r="BC842" s="81"/>
      <c r="BD842" s="81"/>
      <c r="BE842" s="81"/>
      <c r="BF842" s="81"/>
      <c r="BG842" s="81"/>
      <c r="BH842" s="81"/>
    </row>
    <row r="843" spans="2:60" ht="14" customHeight="1" x14ac:dyDescent="0.3">
      <c r="B843" s="81"/>
      <c r="H843" s="81"/>
      <c r="I843" s="81"/>
      <c r="J843" s="81"/>
      <c r="K843" s="81"/>
      <c r="L843" s="82"/>
      <c r="M843" s="81"/>
      <c r="N843" s="81"/>
      <c r="O843" s="81"/>
      <c r="P843" s="81"/>
      <c r="R843" s="81"/>
      <c r="S843" s="81"/>
      <c r="T843" s="80"/>
      <c r="U843" s="80"/>
      <c r="V843" s="80"/>
      <c r="W843" s="81"/>
      <c r="X843" s="80"/>
      <c r="Y843" s="80"/>
      <c r="Z843" s="80"/>
      <c r="AA843" s="80"/>
      <c r="AB843" s="80"/>
      <c r="AC843" s="80"/>
      <c r="AD843" s="80"/>
      <c r="AE843" s="80"/>
      <c r="AF843" s="80"/>
      <c r="AG843" s="80"/>
      <c r="AH843" s="80"/>
      <c r="AI843" s="80"/>
      <c r="AJ843" s="80"/>
      <c r="AK843" s="80"/>
      <c r="AL843" s="80"/>
      <c r="AU843" s="80"/>
      <c r="AY843" s="80"/>
      <c r="AZ843" s="80"/>
      <c r="BA843" s="80"/>
      <c r="BB843" s="81"/>
      <c r="BC843" s="81"/>
      <c r="BD843" s="81"/>
      <c r="BE843" s="81"/>
      <c r="BF843" s="81"/>
      <c r="BG843" s="81"/>
      <c r="BH843" s="81"/>
    </row>
    <row r="844" spans="2:60" ht="14" customHeight="1" x14ac:dyDescent="0.3">
      <c r="B844" s="81"/>
      <c r="H844" s="81"/>
      <c r="I844" s="81"/>
      <c r="J844" s="81"/>
      <c r="K844" s="81"/>
      <c r="L844" s="82"/>
      <c r="M844" s="81"/>
      <c r="N844" s="81"/>
      <c r="O844" s="81"/>
      <c r="P844" s="81"/>
      <c r="R844" s="81"/>
      <c r="S844" s="81"/>
      <c r="T844" s="80"/>
      <c r="U844" s="80"/>
      <c r="V844" s="80"/>
      <c r="W844" s="81"/>
      <c r="X844" s="80"/>
      <c r="Y844" s="80"/>
      <c r="Z844" s="80"/>
      <c r="AA844" s="80"/>
      <c r="AB844" s="80"/>
      <c r="AC844" s="80"/>
      <c r="AD844" s="80"/>
      <c r="AE844" s="80"/>
      <c r="AF844" s="80"/>
      <c r="AG844" s="80"/>
      <c r="AH844" s="80"/>
      <c r="AI844" s="80"/>
      <c r="AJ844" s="80"/>
      <c r="AK844" s="80"/>
      <c r="AL844" s="80"/>
      <c r="AU844" s="80"/>
      <c r="AY844" s="80"/>
      <c r="AZ844" s="80"/>
      <c r="BA844" s="80"/>
      <c r="BB844" s="81"/>
      <c r="BC844" s="81"/>
      <c r="BD844" s="81"/>
      <c r="BE844" s="81"/>
      <c r="BF844" s="81"/>
      <c r="BG844" s="81"/>
      <c r="BH844" s="81"/>
    </row>
    <row r="845" spans="2:60" ht="14" customHeight="1" x14ac:dyDescent="0.3">
      <c r="B845" s="81"/>
      <c r="H845" s="81"/>
      <c r="I845" s="81"/>
      <c r="J845" s="81"/>
      <c r="K845" s="81"/>
      <c r="L845" s="82"/>
      <c r="M845" s="81"/>
      <c r="N845" s="81"/>
      <c r="O845" s="81"/>
      <c r="P845" s="81"/>
      <c r="R845" s="81"/>
      <c r="S845" s="81"/>
      <c r="T845" s="80"/>
      <c r="U845" s="80"/>
      <c r="V845" s="80"/>
      <c r="W845" s="81"/>
      <c r="X845" s="80"/>
      <c r="Y845" s="80"/>
      <c r="Z845" s="80"/>
      <c r="AA845" s="80"/>
      <c r="AB845" s="80"/>
      <c r="AC845" s="80"/>
      <c r="AD845" s="80"/>
      <c r="AE845" s="80"/>
      <c r="AF845" s="80"/>
      <c r="AG845" s="80"/>
      <c r="AH845" s="80"/>
      <c r="AI845" s="80"/>
      <c r="AJ845" s="80"/>
      <c r="AK845" s="80"/>
      <c r="AL845" s="80"/>
      <c r="AU845" s="80"/>
      <c r="AY845" s="80"/>
      <c r="AZ845" s="80"/>
      <c r="BA845" s="80"/>
      <c r="BB845" s="81"/>
      <c r="BC845" s="81"/>
      <c r="BD845" s="81"/>
      <c r="BE845" s="81"/>
      <c r="BF845" s="81"/>
      <c r="BG845" s="81"/>
      <c r="BH845" s="81"/>
    </row>
    <row r="846" spans="2:60" ht="14" customHeight="1" x14ac:dyDescent="0.3">
      <c r="B846" s="81"/>
      <c r="H846" s="81"/>
      <c r="I846" s="81"/>
      <c r="J846" s="81"/>
      <c r="K846" s="81"/>
      <c r="L846" s="82"/>
      <c r="M846" s="81"/>
      <c r="N846" s="81"/>
      <c r="O846" s="81"/>
      <c r="P846" s="81"/>
      <c r="R846" s="81"/>
      <c r="S846" s="81"/>
      <c r="T846" s="80"/>
      <c r="U846" s="80"/>
      <c r="V846" s="80"/>
      <c r="W846" s="81"/>
      <c r="X846" s="80"/>
      <c r="Y846" s="80"/>
      <c r="Z846" s="80"/>
      <c r="AA846" s="80"/>
      <c r="AB846" s="80"/>
      <c r="AC846" s="80"/>
      <c r="AD846" s="80"/>
      <c r="AE846" s="80"/>
      <c r="AF846" s="80"/>
      <c r="AG846" s="80"/>
      <c r="AH846" s="80"/>
      <c r="AI846" s="80"/>
      <c r="AJ846" s="80"/>
      <c r="AK846" s="80"/>
      <c r="AL846" s="80"/>
      <c r="AU846" s="80"/>
      <c r="AY846" s="80"/>
      <c r="AZ846" s="80"/>
      <c r="BA846" s="80"/>
      <c r="BB846" s="81"/>
      <c r="BC846" s="81"/>
      <c r="BD846" s="81"/>
      <c r="BE846" s="81"/>
      <c r="BF846" s="81"/>
      <c r="BG846" s="81"/>
      <c r="BH846" s="81"/>
    </row>
    <row r="847" spans="2:60" ht="14" customHeight="1" x14ac:dyDescent="0.3">
      <c r="B847" s="81"/>
      <c r="H847" s="81"/>
      <c r="I847" s="81"/>
      <c r="J847" s="81"/>
      <c r="K847" s="81"/>
      <c r="L847" s="82"/>
      <c r="M847" s="81"/>
      <c r="N847" s="81"/>
      <c r="O847" s="81"/>
      <c r="P847" s="81"/>
      <c r="R847" s="81"/>
      <c r="S847" s="81"/>
      <c r="T847" s="80"/>
      <c r="U847" s="80"/>
      <c r="V847" s="80"/>
      <c r="W847" s="81"/>
      <c r="X847" s="80"/>
      <c r="Y847" s="80"/>
      <c r="Z847" s="80"/>
      <c r="AA847" s="80"/>
      <c r="AB847" s="80"/>
      <c r="AC847" s="80"/>
      <c r="AD847" s="80"/>
      <c r="AE847" s="80"/>
      <c r="AF847" s="80"/>
      <c r="AG847" s="80"/>
      <c r="AH847" s="80"/>
      <c r="AI847" s="80"/>
      <c r="AJ847" s="80"/>
      <c r="AK847" s="80"/>
      <c r="AL847" s="80"/>
      <c r="AU847" s="80"/>
      <c r="AY847" s="80"/>
      <c r="AZ847" s="80"/>
      <c r="BA847" s="80"/>
      <c r="BB847" s="81"/>
      <c r="BC847" s="81"/>
      <c r="BD847" s="81"/>
      <c r="BE847" s="81"/>
      <c r="BF847" s="81"/>
      <c r="BG847" s="81"/>
      <c r="BH847" s="81"/>
    </row>
    <row r="848" spans="2:60" ht="14" customHeight="1" x14ac:dyDescent="0.3">
      <c r="B848" s="81"/>
      <c r="H848" s="81"/>
      <c r="I848" s="81"/>
      <c r="J848" s="81"/>
      <c r="K848" s="81"/>
      <c r="L848" s="82"/>
      <c r="M848" s="81"/>
      <c r="N848" s="81"/>
      <c r="O848" s="81"/>
      <c r="P848" s="81"/>
      <c r="R848" s="81"/>
      <c r="S848" s="81"/>
      <c r="T848" s="80"/>
      <c r="U848" s="80"/>
      <c r="V848" s="80"/>
      <c r="W848" s="81"/>
      <c r="X848" s="80"/>
      <c r="Y848" s="80"/>
      <c r="Z848" s="80"/>
      <c r="AA848" s="80"/>
      <c r="AB848" s="80"/>
      <c r="AC848" s="80"/>
      <c r="AD848" s="80"/>
      <c r="AE848" s="80"/>
      <c r="AF848" s="80"/>
      <c r="AG848" s="80"/>
      <c r="AH848" s="80"/>
      <c r="AI848" s="80"/>
      <c r="AJ848" s="80"/>
      <c r="AK848" s="80"/>
      <c r="AL848" s="80"/>
      <c r="AU848" s="80"/>
      <c r="AY848" s="80"/>
      <c r="AZ848" s="80"/>
      <c r="BA848" s="80"/>
      <c r="BB848" s="81"/>
      <c r="BC848" s="81"/>
      <c r="BD848" s="81"/>
      <c r="BE848" s="81"/>
      <c r="BF848" s="81"/>
      <c r="BG848" s="81"/>
      <c r="BH848" s="81"/>
    </row>
    <row r="849" spans="2:60" ht="14" customHeight="1" x14ac:dyDescent="0.3">
      <c r="B849" s="81"/>
      <c r="H849" s="81"/>
      <c r="I849" s="81"/>
      <c r="J849" s="81"/>
      <c r="K849" s="81"/>
      <c r="L849" s="82"/>
      <c r="M849" s="81"/>
      <c r="N849" s="81"/>
      <c r="O849" s="81"/>
      <c r="P849" s="81"/>
      <c r="R849" s="81"/>
      <c r="S849" s="81"/>
      <c r="T849" s="80"/>
      <c r="U849" s="80"/>
      <c r="V849" s="80"/>
      <c r="W849" s="81"/>
      <c r="X849" s="80"/>
      <c r="Y849" s="80"/>
      <c r="Z849" s="80"/>
      <c r="AA849" s="80"/>
      <c r="AB849" s="80"/>
      <c r="AC849" s="80"/>
      <c r="AD849" s="80"/>
      <c r="AE849" s="80"/>
      <c r="AF849" s="80"/>
      <c r="AG849" s="80"/>
      <c r="AH849" s="80"/>
      <c r="AI849" s="80"/>
      <c r="AJ849" s="80"/>
      <c r="AK849" s="80"/>
      <c r="AL849" s="80"/>
      <c r="AU849" s="80"/>
      <c r="AY849" s="80"/>
      <c r="AZ849" s="80"/>
      <c r="BA849" s="80"/>
      <c r="BB849" s="81"/>
      <c r="BC849" s="81"/>
      <c r="BD849" s="81"/>
      <c r="BE849" s="81"/>
      <c r="BF849" s="81"/>
      <c r="BG849" s="81"/>
      <c r="BH849" s="81"/>
    </row>
    <row r="850" spans="2:60" ht="14" customHeight="1" x14ac:dyDescent="0.3">
      <c r="B850" s="81"/>
      <c r="H850" s="81"/>
      <c r="I850" s="81"/>
      <c r="J850" s="81"/>
      <c r="K850" s="81"/>
      <c r="L850" s="82"/>
      <c r="M850" s="81"/>
      <c r="N850" s="81"/>
      <c r="O850" s="81"/>
      <c r="P850" s="81"/>
      <c r="R850" s="81"/>
      <c r="S850" s="81"/>
      <c r="T850" s="80"/>
      <c r="U850" s="80"/>
      <c r="V850" s="80"/>
      <c r="W850" s="81"/>
      <c r="X850" s="80"/>
      <c r="Y850" s="80"/>
      <c r="Z850" s="80"/>
      <c r="AA850" s="80"/>
      <c r="AB850" s="80"/>
      <c r="AC850" s="80"/>
      <c r="AD850" s="80"/>
      <c r="AE850" s="80"/>
      <c r="AF850" s="80"/>
      <c r="AG850" s="80"/>
      <c r="AH850" s="80"/>
      <c r="AI850" s="80"/>
      <c r="AJ850" s="80"/>
      <c r="AK850" s="80"/>
      <c r="AL850" s="80"/>
      <c r="AU850" s="80"/>
      <c r="AY850" s="80"/>
      <c r="AZ850" s="80"/>
      <c r="BA850" s="80"/>
      <c r="BB850" s="81"/>
      <c r="BC850" s="81"/>
      <c r="BD850" s="81"/>
      <c r="BE850" s="81"/>
      <c r="BF850" s="81"/>
      <c r="BG850" s="81"/>
      <c r="BH850" s="81"/>
    </row>
    <row r="851" spans="2:60" ht="14" customHeight="1" x14ac:dyDescent="0.3">
      <c r="B851" s="81"/>
      <c r="H851" s="81"/>
      <c r="I851" s="81"/>
      <c r="J851" s="81"/>
      <c r="K851" s="81"/>
      <c r="L851" s="82"/>
      <c r="M851" s="81"/>
      <c r="N851" s="81"/>
      <c r="O851" s="81"/>
      <c r="P851" s="81"/>
      <c r="R851" s="81"/>
      <c r="S851" s="81"/>
      <c r="T851" s="80"/>
      <c r="U851" s="80"/>
      <c r="V851" s="80"/>
      <c r="W851" s="81"/>
      <c r="X851" s="80"/>
      <c r="Y851" s="80"/>
      <c r="Z851" s="80"/>
      <c r="AA851" s="80"/>
      <c r="AB851" s="80"/>
      <c r="AC851" s="80"/>
      <c r="AD851" s="80"/>
      <c r="AE851" s="80"/>
      <c r="AF851" s="80"/>
      <c r="AG851" s="80"/>
      <c r="AH851" s="80"/>
      <c r="AI851" s="80"/>
      <c r="AJ851" s="80"/>
      <c r="AK851" s="80"/>
      <c r="AL851" s="80"/>
      <c r="AU851" s="80"/>
      <c r="AY851" s="80"/>
      <c r="AZ851" s="80"/>
      <c r="BA851" s="80"/>
      <c r="BB851" s="81"/>
      <c r="BC851" s="81"/>
      <c r="BD851" s="81"/>
      <c r="BE851" s="81"/>
      <c r="BF851" s="81"/>
      <c r="BG851" s="81"/>
      <c r="BH851" s="81"/>
    </row>
    <row r="852" spans="2:60" ht="14" customHeight="1" x14ac:dyDescent="0.3">
      <c r="B852" s="81"/>
      <c r="H852" s="81"/>
      <c r="I852" s="81"/>
      <c r="J852" s="81"/>
      <c r="K852" s="81"/>
      <c r="L852" s="82"/>
      <c r="M852" s="81"/>
      <c r="N852" s="81"/>
      <c r="O852" s="81"/>
      <c r="P852" s="81"/>
      <c r="R852" s="81"/>
      <c r="S852" s="81"/>
      <c r="T852" s="80"/>
      <c r="U852" s="80"/>
      <c r="V852" s="80"/>
      <c r="W852" s="81"/>
      <c r="X852" s="80"/>
      <c r="Y852" s="80"/>
      <c r="Z852" s="80"/>
      <c r="AA852" s="80"/>
      <c r="AB852" s="80"/>
      <c r="AC852" s="80"/>
      <c r="AD852" s="80"/>
      <c r="AE852" s="80"/>
      <c r="AF852" s="80"/>
      <c r="AG852" s="80"/>
      <c r="AH852" s="80"/>
      <c r="AI852" s="80"/>
      <c r="AJ852" s="80"/>
      <c r="AK852" s="80"/>
      <c r="AL852" s="80"/>
      <c r="AU852" s="80"/>
      <c r="AY852" s="80"/>
      <c r="AZ852" s="80"/>
      <c r="BA852" s="80"/>
      <c r="BB852" s="81"/>
      <c r="BC852" s="81"/>
      <c r="BD852" s="81"/>
      <c r="BE852" s="81"/>
      <c r="BF852" s="81"/>
      <c r="BG852" s="81"/>
      <c r="BH852" s="81"/>
    </row>
    <row r="853" spans="2:60" ht="14" customHeight="1" x14ac:dyDescent="0.3">
      <c r="B853" s="81"/>
      <c r="H853" s="81"/>
      <c r="I853" s="81"/>
      <c r="J853" s="81"/>
      <c r="K853" s="81"/>
      <c r="L853" s="82"/>
      <c r="M853" s="81"/>
      <c r="N853" s="81"/>
      <c r="O853" s="81"/>
      <c r="P853" s="81"/>
      <c r="R853" s="81"/>
      <c r="S853" s="81"/>
      <c r="T853" s="80"/>
      <c r="U853" s="80"/>
      <c r="V853" s="80"/>
      <c r="W853" s="81"/>
      <c r="X853" s="80"/>
      <c r="Y853" s="80"/>
      <c r="Z853" s="80"/>
      <c r="AA853" s="80"/>
      <c r="AB853" s="80"/>
      <c r="AC853" s="80"/>
      <c r="AD853" s="80"/>
      <c r="AE853" s="80"/>
      <c r="AF853" s="80"/>
      <c r="AG853" s="80"/>
      <c r="AH853" s="80"/>
      <c r="AI853" s="80"/>
      <c r="AJ853" s="80"/>
      <c r="AK853" s="80"/>
      <c r="AL853" s="80"/>
      <c r="AU853" s="80"/>
      <c r="AY853" s="80"/>
      <c r="AZ853" s="80"/>
      <c r="BA853" s="80"/>
      <c r="BB853" s="81"/>
      <c r="BC853" s="81"/>
      <c r="BD853" s="81"/>
      <c r="BE853" s="81"/>
      <c r="BF853" s="81"/>
      <c r="BG853" s="81"/>
      <c r="BH853" s="81"/>
    </row>
    <row r="854" spans="2:60" ht="14" customHeight="1" x14ac:dyDescent="0.3">
      <c r="B854" s="81"/>
      <c r="H854" s="81"/>
      <c r="I854" s="81"/>
      <c r="J854" s="81"/>
      <c r="K854" s="81"/>
      <c r="L854" s="82"/>
      <c r="M854" s="81"/>
      <c r="N854" s="81"/>
      <c r="O854" s="81"/>
      <c r="P854" s="81"/>
      <c r="R854" s="81"/>
      <c r="S854" s="81"/>
      <c r="T854" s="80"/>
      <c r="U854" s="80"/>
      <c r="V854" s="80"/>
      <c r="W854" s="81"/>
      <c r="X854" s="80"/>
      <c r="Y854" s="80"/>
      <c r="Z854" s="80"/>
      <c r="AA854" s="80"/>
      <c r="AB854" s="80"/>
      <c r="AC854" s="80"/>
      <c r="AD854" s="80"/>
      <c r="AE854" s="80"/>
      <c r="AF854" s="80"/>
      <c r="AG854" s="80"/>
      <c r="AH854" s="80"/>
      <c r="AI854" s="80"/>
      <c r="AJ854" s="80"/>
      <c r="AK854" s="80"/>
      <c r="AL854" s="80"/>
      <c r="AU854" s="80"/>
      <c r="AY854" s="80"/>
      <c r="AZ854" s="80"/>
      <c r="BA854" s="80"/>
      <c r="BB854" s="81"/>
      <c r="BC854" s="81"/>
      <c r="BD854" s="81"/>
      <c r="BE854" s="81"/>
      <c r="BF854" s="81"/>
      <c r="BG854" s="81"/>
      <c r="BH854" s="81"/>
    </row>
    <row r="855" spans="2:60" ht="14" customHeight="1" x14ac:dyDescent="0.3">
      <c r="B855" s="81"/>
      <c r="H855" s="81"/>
      <c r="I855" s="81"/>
      <c r="J855" s="81"/>
      <c r="K855" s="81"/>
      <c r="L855" s="82"/>
      <c r="M855" s="81"/>
      <c r="N855" s="81"/>
      <c r="O855" s="81"/>
      <c r="P855" s="81"/>
      <c r="R855" s="81"/>
      <c r="S855" s="81"/>
      <c r="T855" s="80"/>
      <c r="U855" s="80"/>
      <c r="V855" s="80"/>
      <c r="W855" s="81"/>
      <c r="X855" s="80"/>
      <c r="Y855" s="80"/>
      <c r="Z855" s="80"/>
      <c r="AA855" s="80"/>
      <c r="AB855" s="80"/>
      <c r="AC855" s="80"/>
      <c r="AD855" s="80"/>
      <c r="AE855" s="80"/>
      <c r="AF855" s="80"/>
      <c r="AG855" s="80"/>
      <c r="AH855" s="80"/>
      <c r="AI855" s="80"/>
      <c r="AJ855" s="80"/>
      <c r="AK855" s="80"/>
      <c r="AL855" s="80"/>
      <c r="AU855" s="80"/>
      <c r="AY855" s="80"/>
      <c r="AZ855" s="80"/>
      <c r="BA855" s="80"/>
      <c r="BB855" s="81"/>
      <c r="BC855" s="81"/>
      <c r="BD855" s="81"/>
      <c r="BE855" s="81"/>
      <c r="BF855" s="81"/>
      <c r="BG855" s="81"/>
      <c r="BH855" s="81"/>
    </row>
    <row r="856" spans="2:60" ht="14" customHeight="1" x14ac:dyDescent="0.3">
      <c r="B856" s="81"/>
      <c r="H856" s="81"/>
      <c r="I856" s="81"/>
      <c r="J856" s="81"/>
      <c r="K856" s="81"/>
      <c r="L856" s="82"/>
      <c r="M856" s="81"/>
      <c r="N856" s="81"/>
      <c r="O856" s="81"/>
      <c r="P856" s="81"/>
      <c r="R856" s="81"/>
      <c r="S856" s="81"/>
      <c r="T856" s="80"/>
      <c r="U856" s="80"/>
      <c r="V856" s="80"/>
      <c r="W856" s="81"/>
      <c r="X856" s="80"/>
      <c r="Y856" s="80"/>
      <c r="Z856" s="80"/>
      <c r="AA856" s="80"/>
      <c r="AB856" s="80"/>
      <c r="AC856" s="80"/>
      <c r="AD856" s="80"/>
      <c r="AE856" s="80"/>
      <c r="AF856" s="80"/>
      <c r="AG856" s="80"/>
      <c r="AH856" s="80"/>
      <c r="AI856" s="80"/>
      <c r="AJ856" s="80"/>
      <c r="AK856" s="80"/>
      <c r="AL856" s="80"/>
      <c r="AU856" s="80"/>
      <c r="AY856" s="80"/>
      <c r="AZ856" s="80"/>
      <c r="BA856" s="80"/>
      <c r="BB856" s="81"/>
      <c r="BC856" s="81"/>
      <c r="BD856" s="81"/>
      <c r="BE856" s="81"/>
      <c r="BF856" s="81"/>
      <c r="BG856" s="81"/>
      <c r="BH856" s="81"/>
    </row>
    <row r="857" spans="2:60" ht="14" customHeight="1" x14ac:dyDescent="0.3">
      <c r="B857" s="81"/>
      <c r="H857" s="81"/>
      <c r="I857" s="81"/>
      <c r="J857" s="81"/>
      <c r="K857" s="81"/>
      <c r="L857" s="82"/>
      <c r="M857" s="81"/>
      <c r="N857" s="81"/>
      <c r="O857" s="81"/>
      <c r="P857" s="81"/>
      <c r="R857" s="81"/>
      <c r="S857" s="81"/>
      <c r="T857" s="80"/>
      <c r="U857" s="80"/>
      <c r="V857" s="80"/>
      <c r="W857" s="81"/>
      <c r="X857" s="80"/>
      <c r="Y857" s="80"/>
      <c r="Z857" s="80"/>
      <c r="AA857" s="80"/>
      <c r="AB857" s="80"/>
      <c r="AC857" s="80"/>
      <c r="AD857" s="80"/>
      <c r="AE857" s="80"/>
      <c r="AF857" s="80"/>
      <c r="AG857" s="80"/>
      <c r="AH857" s="80"/>
      <c r="AI857" s="80"/>
      <c r="AJ857" s="80"/>
      <c r="AK857" s="80"/>
      <c r="AL857" s="80"/>
      <c r="AU857" s="80"/>
      <c r="AY857" s="80"/>
      <c r="AZ857" s="80"/>
      <c r="BA857" s="80"/>
      <c r="BB857" s="81"/>
      <c r="BC857" s="81"/>
      <c r="BD857" s="81"/>
      <c r="BE857" s="81"/>
      <c r="BF857" s="81"/>
      <c r="BG857" s="81"/>
      <c r="BH857" s="81"/>
    </row>
    <row r="858" spans="2:60" ht="14" customHeight="1" x14ac:dyDescent="0.3">
      <c r="B858" s="81"/>
      <c r="H858" s="81"/>
      <c r="I858" s="81"/>
      <c r="J858" s="81"/>
      <c r="K858" s="81"/>
      <c r="L858" s="82"/>
      <c r="M858" s="81"/>
      <c r="N858" s="81"/>
      <c r="O858" s="81"/>
      <c r="P858" s="81"/>
      <c r="R858" s="81"/>
      <c r="S858" s="81"/>
      <c r="T858" s="80"/>
      <c r="U858" s="80"/>
      <c r="V858" s="80"/>
      <c r="W858" s="81"/>
      <c r="X858" s="80"/>
      <c r="Y858" s="80"/>
      <c r="Z858" s="80"/>
      <c r="AA858" s="80"/>
      <c r="AB858" s="80"/>
      <c r="AC858" s="80"/>
      <c r="AD858" s="80"/>
      <c r="AE858" s="80"/>
      <c r="AF858" s="80"/>
      <c r="AG858" s="80"/>
      <c r="AH858" s="80"/>
      <c r="AI858" s="80"/>
      <c r="AJ858" s="80"/>
      <c r="AK858" s="80"/>
      <c r="AL858" s="80"/>
      <c r="AU858" s="80"/>
      <c r="AY858" s="80"/>
      <c r="AZ858" s="80"/>
      <c r="BA858" s="80"/>
      <c r="BB858" s="81"/>
      <c r="BC858" s="81"/>
      <c r="BD858" s="81"/>
      <c r="BE858" s="81"/>
      <c r="BF858" s="81"/>
      <c r="BG858" s="81"/>
      <c r="BH858" s="81"/>
    </row>
    <row r="859" spans="2:60" ht="14" customHeight="1" x14ac:dyDescent="0.3">
      <c r="B859" s="81"/>
      <c r="H859" s="81"/>
      <c r="I859" s="81"/>
      <c r="J859" s="81"/>
      <c r="K859" s="81"/>
      <c r="L859" s="82"/>
      <c r="M859" s="81"/>
      <c r="N859" s="81"/>
      <c r="O859" s="81"/>
      <c r="P859" s="81"/>
      <c r="R859" s="81"/>
      <c r="S859" s="81"/>
      <c r="T859" s="80"/>
      <c r="U859" s="80"/>
      <c r="V859" s="80"/>
      <c r="W859" s="81"/>
      <c r="X859" s="80"/>
      <c r="Y859" s="80"/>
      <c r="Z859" s="80"/>
      <c r="AA859" s="80"/>
      <c r="AB859" s="80"/>
      <c r="AC859" s="80"/>
      <c r="AD859" s="80"/>
      <c r="AE859" s="80"/>
      <c r="AF859" s="80"/>
      <c r="AG859" s="80"/>
      <c r="AH859" s="80"/>
      <c r="AI859" s="80"/>
      <c r="AJ859" s="80"/>
      <c r="AK859" s="80"/>
      <c r="AL859" s="80"/>
      <c r="AU859" s="80"/>
      <c r="AY859" s="80"/>
      <c r="AZ859" s="80"/>
      <c r="BA859" s="80"/>
      <c r="BB859" s="81"/>
      <c r="BC859" s="81"/>
      <c r="BD859" s="81"/>
      <c r="BE859" s="81"/>
      <c r="BF859" s="81"/>
      <c r="BG859" s="81"/>
      <c r="BH859" s="81"/>
    </row>
    <row r="860" spans="2:60" ht="14" customHeight="1" x14ac:dyDescent="0.3">
      <c r="B860" s="81"/>
      <c r="H860" s="81"/>
      <c r="I860" s="81"/>
      <c r="J860" s="81"/>
      <c r="K860" s="81"/>
      <c r="L860" s="82"/>
      <c r="M860" s="81"/>
      <c r="N860" s="81"/>
      <c r="O860" s="81"/>
      <c r="P860" s="81"/>
      <c r="R860" s="81"/>
      <c r="S860" s="81"/>
      <c r="T860" s="80"/>
      <c r="U860" s="80"/>
      <c r="V860" s="80"/>
      <c r="W860" s="81"/>
      <c r="X860" s="80"/>
      <c r="Y860" s="80"/>
      <c r="Z860" s="80"/>
      <c r="AA860" s="80"/>
      <c r="AB860" s="80"/>
      <c r="AC860" s="80"/>
      <c r="AD860" s="80"/>
      <c r="AE860" s="80"/>
      <c r="AF860" s="80"/>
      <c r="AG860" s="80"/>
      <c r="AH860" s="80"/>
      <c r="AI860" s="80"/>
      <c r="AJ860" s="80"/>
      <c r="AK860" s="80"/>
      <c r="AL860" s="80"/>
      <c r="AU860" s="80"/>
      <c r="AY860" s="80"/>
      <c r="AZ860" s="80"/>
      <c r="BA860" s="80"/>
      <c r="BB860" s="81"/>
      <c r="BC860" s="81"/>
      <c r="BD860" s="81"/>
      <c r="BE860" s="81"/>
      <c r="BF860" s="81"/>
      <c r="BG860" s="81"/>
      <c r="BH860" s="81"/>
    </row>
    <row r="861" spans="2:60" ht="14" customHeight="1" x14ac:dyDescent="0.3">
      <c r="B861" s="81"/>
      <c r="H861" s="81"/>
      <c r="I861" s="81"/>
      <c r="J861" s="81"/>
      <c r="K861" s="81"/>
      <c r="L861" s="82"/>
      <c r="M861" s="81"/>
      <c r="N861" s="81"/>
      <c r="O861" s="81"/>
      <c r="P861" s="81"/>
      <c r="R861" s="81"/>
      <c r="S861" s="81"/>
      <c r="T861" s="80"/>
      <c r="U861" s="80"/>
      <c r="V861" s="80"/>
      <c r="W861" s="81"/>
      <c r="X861" s="80"/>
      <c r="Y861" s="80"/>
      <c r="Z861" s="80"/>
      <c r="AA861" s="80"/>
      <c r="AB861" s="80"/>
      <c r="AC861" s="80"/>
      <c r="AD861" s="80"/>
      <c r="AE861" s="80"/>
      <c r="AF861" s="80"/>
      <c r="AG861" s="80"/>
      <c r="AH861" s="80"/>
      <c r="AI861" s="80"/>
      <c r="AJ861" s="80"/>
      <c r="AK861" s="80"/>
      <c r="AL861" s="80"/>
      <c r="AU861" s="80"/>
      <c r="AY861" s="80"/>
      <c r="AZ861" s="80"/>
      <c r="BA861" s="80"/>
      <c r="BB861" s="81"/>
      <c r="BC861" s="81"/>
      <c r="BD861" s="81"/>
      <c r="BE861" s="81"/>
      <c r="BF861" s="81"/>
      <c r="BG861" s="81"/>
      <c r="BH861" s="81"/>
    </row>
    <row r="862" spans="2:60" ht="14" customHeight="1" x14ac:dyDescent="0.3">
      <c r="B862" s="81"/>
      <c r="H862" s="81"/>
      <c r="I862" s="81"/>
      <c r="J862" s="81"/>
      <c r="K862" s="81"/>
      <c r="L862" s="82"/>
      <c r="M862" s="81"/>
      <c r="N862" s="81"/>
      <c r="O862" s="81"/>
      <c r="P862" s="81"/>
      <c r="R862" s="81"/>
      <c r="S862" s="81"/>
      <c r="T862" s="80"/>
      <c r="U862" s="80"/>
      <c r="V862" s="80"/>
      <c r="W862" s="81"/>
      <c r="X862" s="80"/>
      <c r="Y862" s="80"/>
      <c r="Z862" s="80"/>
      <c r="AA862" s="80"/>
      <c r="AB862" s="80"/>
      <c r="AC862" s="80"/>
      <c r="AD862" s="80"/>
      <c r="AE862" s="80"/>
      <c r="AF862" s="80"/>
      <c r="AG862" s="80"/>
      <c r="AH862" s="80"/>
      <c r="AI862" s="80"/>
      <c r="AJ862" s="80"/>
      <c r="AK862" s="80"/>
      <c r="AL862" s="80"/>
      <c r="AU862" s="80"/>
      <c r="AY862" s="80"/>
      <c r="AZ862" s="80"/>
      <c r="BA862" s="80"/>
      <c r="BB862" s="81"/>
      <c r="BC862" s="81"/>
      <c r="BD862" s="81"/>
      <c r="BE862" s="81"/>
      <c r="BF862" s="81"/>
      <c r="BG862" s="81"/>
      <c r="BH862" s="81"/>
    </row>
    <row r="863" spans="2:60" ht="14" customHeight="1" x14ac:dyDescent="0.3">
      <c r="B863" s="81"/>
      <c r="H863" s="81"/>
      <c r="I863" s="81"/>
      <c r="J863" s="81"/>
      <c r="K863" s="81"/>
      <c r="L863" s="82"/>
      <c r="M863" s="81"/>
      <c r="N863" s="81"/>
      <c r="O863" s="81"/>
      <c r="P863" s="81"/>
      <c r="R863" s="81"/>
      <c r="S863" s="81"/>
      <c r="T863" s="80"/>
      <c r="U863" s="80"/>
      <c r="V863" s="80"/>
      <c r="W863" s="81"/>
      <c r="X863" s="80"/>
      <c r="Y863" s="80"/>
      <c r="Z863" s="80"/>
      <c r="AA863" s="80"/>
      <c r="AB863" s="80"/>
      <c r="AC863" s="80"/>
      <c r="AD863" s="80"/>
      <c r="AE863" s="80"/>
      <c r="AF863" s="80"/>
      <c r="AG863" s="80"/>
      <c r="AH863" s="80"/>
      <c r="AI863" s="80"/>
      <c r="AJ863" s="80"/>
      <c r="AK863" s="80"/>
      <c r="AL863" s="80"/>
      <c r="AU863" s="80"/>
      <c r="AY863" s="80"/>
      <c r="AZ863" s="80"/>
      <c r="BA863" s="80"/>
      <c r="BB863" s="81"/>
      <c r="BC863" s="81"/>
      <c r="BD863" s="81"/>
      <c r="BE863" s="81"/>
      <c r="BF863" s="81"/>
      <c r="BG863" s="81"/>
      <c r="BH863" s="81"/>
    </row>
    <row r="864" spans="2:60" ht="14" customHeight="1" x14ac:dyDescent="0.3">
      <c r="B864" s="81"/>
      <c r="H864" s="81"/>
      <c r="I864" s="81"/>
      <c r="J864" s="81"/>
      <c r="K864" s="81"/>
      <c r="L864" s="82"/>
      <c r="M864" s="81"/>
      <c r="N864" s="81"/>
      <c r="O864" s="81"/>
      <c r="P864" s="81"/>
      <c r="R864" s="81"/>
      <c r="S864" s="81"/>
      <c r="T864" s="80"/>
      <c r="U864" s="80"/>
      <c r="V864" s="80"/>
      <c r="W864" s="81"/>
      <c r="X864" s="80"/>
      <c r="Y864" s="80"/>
      <c r="Z864" s="80"/>
      <c r="AA864" s="80"/>
      <c r="AB864" s="80"/>
      <c r="AC864" s="80"/>
      <c r="AD864" s="80"/>
      <c r="AE864" s="80"/>
      <c r="AF864" s="80"/>
      <c r="AG864" s="80"/>
      <c r="AH864" s="80"/>
      <c r="AI864" s="80"/>
      <c r="AJ864" s="80"/>
      <c r="AK864" s="80"/>
      <c r="AL864" s="80"/>
      <c r="AU864" s="80"/>
      <c r="AY864" s="80"/>
      <c r="AZ864" s="80"/>
      <c r="BA864" s="80"/>
      <c r="BB864" s="81"/>
      <c r="BC864" s="81"/>
      <c r="BD864" s="81"/>
      <c r="BE864" s="81"/>
      <c r="BF864" s="81"/>
      <c r="BG864" s="81"/>
      <c r="BH864" s="81"/>
    </row>
    <row r="865" spans="2:60" ht="14" customHeight="1" x14ac:dyDescent="0.3">
      <c r="B865" s="81"/>
      <c r="H865" s="81"/>
      <c r="I865" s="81"/>
      <c r="J865" s="81"/>
      <c r="K865" s="81"/>
      <c r="L865" s="82"/>
      <c r="M865" s="81"/>
      <c r="N865" s="81"/>
      <c r="O865" s="81"/>
      <c r="P865" s="81"/>
      <c r="R865" s="81"/>
      <c r="S865" s="81"/>
      <c r="T865" s="80"/>
      <c r="U865" s="80"/>
      <c r="V865" s="80"/>
      <c r="W865" s="81"/>
      <c r="X865" s="80"/>
      <c r="Y865" s="80"/>
      <c r="Z865" s="80"/>
      <c r="AA865" s="80"/>
      <c r="AB865" s="80"/>
      <c r="AC865" s="80"/>
      <c r="AD865" s="80"/>
      <c r="AE865" s="80"/>
      <c r="AF865" s="80"/>
      <c r="AG865" s="80"/>
      <c r="AH865" s="80"/>
      <c r="AI865" s="80"/>
      <c r="AJ865" s="80"/>
      <c r="AK865" s="80"/>
      <c r="AL865" s="80"/>
      <c r="AU865" s="80"/>
      <c r="AY865" s="80"/>
      <c r="AZ865" s="80"/>
      <c r="BA865" s="80"/>
      <c r="BB865" s="81"/>
      <c r="BC865" s="81"/>
      <c r="BD865" s="81"/>
      <c r="BE865" s="81"/>
      <c r="BF865" s="81"/>
      <c r="BG865" s="81"/>
      <c r="BH865" s="81"/>
    </row>
    <row r="866" spans="2:60" ht="14" customHeight="1" x14ac:dyDescent="0.3">
      <c r="B866" s="81"/>
      <c r="H866" s="81"/>
      <c r="I866" s="81"/>
      <c r="J866" s="81"/>
      <c r="K866" s="81"/>
      <c r="L866" s="82"/>
      <c r="M866" s="81"/>
      <c r="N866" s="81"/>
      <c r="O866" s="81"/>
      <c r="P866" s="81"/>
      <c r="R866" s="81"/>
      <c r="S866" s="81"/>
      <c r="T866" s="80"/>
      <c r="U866" s="80"/>
      <c r="V866" s="80"/>
      <c r="W866" s="81"/>
      <c r="X866" s="80"/>
      <c r="Y866" s="80"/>
      <c r="Z866" s="80"/>
      <c r="AA866" s="80"/>
      <c r="AB866" s="80"/>
      <c r="AC866" s="80"/>
      <c r="AD866" s="80"/>
      <c r="AE866" s="80"/>
      <c r="AF866" s="80"/>
      <c r="AG866" s="80"/>
      <c r="AH866" s="80"/>
      <c r="AI866" s="80"/>
      <c r="AJ866" s="80"/>
      <c r="AK866" s="80"/>
      <c r="AL866" s="80"/>
      <c r="AU866" s="80"/>
      <c r="AY866" s="80"/>
      <c r="AZ866" s="80"/>
      <c r="BA866" s="80"/>
      <c r="BB866" s="81"/>
      <c r="BC866" s="81"/>
      <c r="BD866" s="81"/>
      <c r="BE866" s="81"/>
      <c r="BF866" s="81"/>
      <c r="BG866" s="81"/>
      <c r="BH866" s="81"/>
    </row>
    <row r="867" spans="2:60" ht="14" customHeight="1" x14ac:dyDescent="0.3">
      <c r="B867" s="81"/>
      <c r="H867" s="81"/>
      <c r="I867" s="81"/>
      <c r="J867" s="81"/>
      <c r="K867" s="81"/>
      <c r="L867" s="82"/>
      <c r="M867" s="81"/>
      <c r="N867" s="81"/>
      <c r="O867" s="81"/>
      <c r="P867" s="81"/>
      <c r="R867" s="81"/>
      <c r="S867" s="81"/>
      <c r="T867" s="80"/>
      <c r="U867" s="80"/>
      <c r="V867" s="80"/>
      <c r="W867" s="81"/>
      <c r="X867" s="80"/>
      <c r="Y867" s="80"/>
      <c r="Z867" s="80"/>
      <c r="AA867" s="80"/>
      <c r="AB867" s="80"/>
      <c r="AC867" s="80"/>
      <c r="AD867" s="80"/>
      <c r="AE867" s="80"/>
      <c r="AF867" s="80"/>
      <c r="AG867" s="80"/>
      <c r="AH867" s="80"/>
      <c r="AI867" s="80"/>
      <c r="AJ867" s="80"/>
      <c r="AK867" s="80"/>
      <c r="AL867" s="80"/>
      <c r="AU867" s="80"/>
      <c r="AY867" s="80"/>
      <c r="AZ867" s="80"/>
      <c r="BA867" s="80"/>
      <c r="BB867" s="81"/>
      <c r="BC867" s="81"/>
      <c r="BD867" s="81"/>
      <c r="BE867" s="81"/>
      <c r="BF867" s="81"/>
      <c r="BG867" s="81"/>
      <c r="BH867" s="81"/>
    </row>
    <row r="868" spans="2:60" ht="14" customHeight="1" x14ac:dyDescent="0.3">
      <c r="B868" s="81"/>
      <c r="H868" s="81"/>
      <c r="I868" s="81"/>
      <c r="J868" s="81"/>
      <c r="K868" s="81"/>
      <c r="L868" s="82"/>
      <c r="M868" s="81"/>
      <c r="N868" s="81"/>
      <c r="O868" s="81"/>
      <c r="P868" s="81"/>
      <c r="R868" s="81"/>
      <c r="S868" s="81"/>
      <c r="T868" s="80"/>
      <c r="U868" s="80"/>
      <c r="V868" s="80"/>
      <c r="W868" s="81"/>
      <c r="X868" s="80"/>
      <c r="Y868" s="80"/>
      <c r="Z868" s="80"/>
      <c r="AA868" s="80"/>
      <c r="AB868" s="80"/>
      <c r="AC868" s="80"/>
      <c r="AD868" s="80"/>
      <c r="AE868" s="80"/>
      <c r="AF868" s="80"/>
      <c r="AG868" s="80"/>
      <c r="AH868" s="80"/>
      <c r="AI868" s="80"/>
      <c r="AJ868" s="80"/>
      <c r="AK868" s="80"/>
      <c r="AL868" s="80"/>
      <c r="AU868" s="80"/>
      <c r="AY868" s="80"/>
      <c r="AZ868" s="80"/>
      <c r="BA868" s="80"/>
      <c r="BB868" s="81"/>
      <c r="BC868" s="81"/>
      <c r="BD868" s="81"/>
      <c r="BE868" s="81"/>
      <c r="BF868" s="81"/>
      <c r="BG868" s="81"/>
      <c r="BH868" s="81"/>
    </row>
    <row r="869" spans="2:60" ht="14" customHeight="1" x14ac:dyDescent="0.3">
      <c r="B869" s="81"/>
      <c r="H869" s="81"/>
      <c r="I869" s="81"/>
      <c r="J869" s="81"/>
      <c r="K869" s="81"/>
      <c r="L869" s="82"/>
      <c r="M869" s="81"/>
      <c r="N869" s="81"/>
      <c r="O869" s="81"/>
      <c r="P869" s="81"/>
      <c r="R869" s="81"/>
      <c r="S869" s="81"/>
      <c r="T869" s="80"/>
      <c r="U869" s="80"/>
      <c r="V869" s="80"/>
      <c r="W869" s="81"/>
      <c r="X869" s="80"/>
      <c r="Y869" s="80"/>
      <c r="Z869" s="80"/>
      <c r="AA869" s="80"/>
      <c r="AB869" s="80"/>
      <c r="AC869" s="80"/>
      <c r="AD869" s="80"/>
      <c r="AE869" s="80"/>
      <c r="AF869" s="80"/>
      <c r="AG869" s="80"/>
      <c r="AH869" s="80"/>
      <c r="AI869" s="80"/>
      <c r="AJ869" s="80"/>
      <c r="AK869" s="80"/>
      <c r="AL869" s="80"/>
      <c r="AU869" s="80"/>
      <c r="AY869" s="80"/>
      <c r="AZ869" s="80"/>
      <c r="BA869" s="80"/>
      <c r="BB869" s="81"/>
      <c r="BC869" s="81"/>
      <c r="BD869" s="81"/>
      <c r="BE869" s="81"/>
      <c r="BF869" s="81"/>
      <c r="BG869" s="81"/>
      <c r="BH869" s="81"/>
    </row>
    <row r="870" spans="2:60" ht="14" customHeight="1" x14ac:dyDescent="0.3">
      <c r="B870" s="81"/>
      <c r="H870" s="81"/>
      <c r="I870" s="81"/>
      <c r="J870" s="81"/>
      <c r="K870" s="81"/>
      <c r="L870" s="82"/>
      <c r="M870" s="81"/>
      <c r="N870" s="81"/>
      <c r="O870" s="81"/>
      <c r="P870" s="81"/>
      <c r="R870" s="81"/>
      <c r="S870" s="81"/>
      <c r="T870" s="80"/>
      <c r="U870" s="80"/>
      <c r="V870" s="80"/>
      <c r="W870" s="81"/>
      <c r="X870" s="80"/>
      <c r="Y870" s="80"/>
      <c r="Z870" s="80"/>
      <c r="AA870" s="80"/>
      <c r="AB870" s="80"/>
      <c r="AC870" s="80"/>
      <c r="AD870" s="80"/>
      <c r="AE870" s="80"/>
      <c r="AF870" s="80"/>
      <c r="AG870" s="80"/>
      <c r="AH870" s="80"/>
      <c r="AI870" s="80"/>
      <c r="AJ870" s="80"/>
      <c r="AK870" s="80"/>
      <c r="AL870" s="80"/>
      <c r="AU870" s="80"/>
      <c r="AY870" s="80"/>
      <c r="AZ870" s="80"/>
      <c r="BA870" s="80"/>
      <c r="BB870" s="81"/>
      <c r="BC870" s="81"/>
      <c r="BD870" s="81"/>
      <c r="BE870" s="81"/>
      <c r="BF870" s="81"/>
      <c r="BG870" s="81"/>
      <c r="BH870" s="81"/>
    </row>
    <row r="871" spans="2:60" ht="14" customHeight="1" x14ac:dyDescent="0.3">
      <c r="B871" s="81"/>
      <c r="H871" s="81"/>
      <c r="I871" s="81"/>
      <c r="J871" s="81"/>
      <c r="K871" s="81"/>
      <c r="L871" s="82"/>
      <c r="M871" s="81"/>
      <c r="N871" s="81"/>
      <c r="O871" s="81"/>
      <c r="P871" s="81"/>
      <c r="R871" s="81"/>
      <c r="S871" s="81"/>
      <c r="T871" s="80"/>
      <c r="U871" s="80"/>
      <c r="V871" s="80"/>
      <c r="W871" s="81"/>
      <c r="X871" s="80"/>
      <c r="Y871" s="80"/>
      <c r="Z871" s="80"/>
      <c r="AA871" s="80"/>
      <c r="AB871" s="80"/>
      <c r="AC871" s="80"/>
      <c r="AD871" s="80"/>
      <c r="AE871" s="80"/>
      <c r="AF871" s="80"/>
      <c r="AG871" s="80"/>
      <c r="AH871" s="80"/>
      <c r="AI871" s="80"/>
      <c r="AJ871" s="80"/>
      <c r="AK871" s="80"/>
      <c r="AL871" s="80"/>
      <c r="AU871" s="80"/>
      <c r="AY871" s="80"/>
      <c r="AZ871" s="80"/>
      <c r="BA871" s="80"/>
      <c r="BB871" s="81"/>
      <c r="BC871" s="81"/>
      <c r="BD871" s="81"/>
      <c r="BE871" s="81"/>
      <c r="BF871" s="81"/>
      <c r="BG871" s="81"/>
      <c r="BH871" s="81"/>
    </row>
    <row r="872" spans="2:60" ht="14" customHeight="1" x14ac:dyDescent="0.3">
      <c r="B872" s="81"/>
      <c r="H872" s="81"/>
      <c r="I872" s="81"/>
      <c r="J872" s="81"/>
      <c r="K872" s="81"/>
      <c r="L872" s="82"/>
      <c r="M872" s="81"/>
      <c r="N872" s="81"/>
      <c r="O872" s="81"/>
      <c r="P872" s="81"/>
      <c r="R872" s="81"/>
      <c r="S872" s="81"/>
      <c r="T872" s="80"/>
      <c r="U872" s="80"/>
      <c r="V872" s="80"/>
      <c r="W872" s="81"/>
      <c r="X872" s="80"/>
      <c r="Y872" s="80"/>
      <c r="Z872" s="80"/>
      <c r="AA872" s="80"/>
      <c r="AB872" s="80"/>
      <c r="AC872" s="80"/>
      <c r="AD872" s="80"/>
      <c r="AE872" s="80"/>
      <c r="AF872" s="80"/>
      <c r="AG872" s="80"/>
      <c r="AH872" s="80"/>
      <c r="AI872" s="80"/>
      <c r="AJ872" s="80"/>
      <c r="AK872" s="80"/>
      <c r="AL872" s="80"/>
      <c r="AU872" s="80"/>
      <c r="AY872" s="80"/>
      <c r="AZ872" s="80"/>
      <c r="BA872" s="80"/>
      <c r="BB872" s="81"/>
      <c r="BC872" s="81"/>
      <c r="BD872" s="81"/>
      <c r="BE872" s="81"/>
      <c r="BF872" s="81"/>
      <c r="BG872" s="81"/>
      <c r="BH872" s="81"/>
    </row>
    <row r="873" spans="2:60" ht="14" customHeight="1" x14ac:dyDescent="0.3">
      <c r="B873" s="81"/>
      <c r="H873" s="81"/>
      <c r="I873" s="81"/>
      <c r="J873" s="81"/>
      <c r="K873" s="81"/>
      <c r="L873" s="82"/>
      <c r="M873" s="81"/>
      <c r="N873" s="81"/>
      <c r="O873" s="81"/>
      <c r="P873" s="81"/>
      <c r="R873" s="81"/>
      <c r="S873" s="81"/>
      <c r="T873" s="80"/>
      <c r="U873" s="80"/>
      <c r="V873" s="80"/>
      <c r="W873" s="81"/>
      <c r="X873" s="80"/>
      <c r="Y873" s="80"/>
      <c r="Z873" s="80"/>
      <c r="AA873" s="80"/>
      <c r="AB873" s="80"/>
      <c r="AC873" s="80"/>
      <c r="AD873" s="80"/>
      <c r="AE873" s="80"/>
      <c r="AF873" s="80"/>
      <c r="AG873" s="80"/>
      <c r="AH873" s="80"/>
      <c r="AI873" s="80"/>
      <c r="AJ873" s="80"/>
      <c r="AK873" s="80"/>
      <c r="AL873" s="80"/>
      <c r="AU873" s="80"/>
      <c r="AY873" s="80"/>
      <c r="AZ873" s="80"/>
      <c r="BA873" s="80"/>
      <c r="BB873" s="81"/>
      <c r="BC873" s="81"/>
      <c r="BD873" s="81"/>
      <c r="BE873" s="81"/>
      <c r="BF873" s="81"/>
      <c r="BG873" s="81"/>
      <c r="BH873" s="81"/>
    </row>
    <row r="874" spans="2:60" ht="14" customHeight="1" x14ac:dyDescent="0.3">
      <c r="B874" s="81"/>
      <c r="H874" s="81"/>
      <c r="I874" s="81"/>
      <c r="J874" s="81"/>
      <c r="K874" s="81"/>
      <c r="L874" s="82"/>
      <c r="M874" s="81"/>
      <c r="N874" s="81"/>
      <c r="O874" s="81"/>
      <c r="P874" s="81"/>
      <c r="R874" s="81"/>
      <c r="S874" s="81"/>
      <c r="T874" s="80"/>
      <c r="U874" s="80"/>
      <c r="V874" s="80"/>
      <c r="W874" s="81"/>
      <c r="X874" s="80"/>
      <c r="Y874" s="80"/>
      <c r="Z874" s="80"/>
      <c r="AA874" s="80"/>
      <c r="AB874" s="80"/>
      <c r="AC874" s="80"/>
      <c r="AD874" s="80"/>
      <c r="AE874" s="80"/>
      <c r="AF874" s="80"/>
      <c r="AG874" s="80"/>
      <c r="AH874" s="80"/>
      <c r="AI874" s="80"/>
      <c r="AJ874" s="80"/>
      <c r="AK874" s="80"/>
      <c r="AL874" s="80"/>
      <c r="AU874" s="80"/>
      <c r="AY874" s="80"/>
      <c r="AZ874" s="80"/>
      <c r="BA874" s="80"/>
      <c r="BB874" s="81"/>
      <c r="BC874" s="81"/>
      <c r="BD874" s="81"/>
      <c r="BE874" s="81"/>
      <c r="BF874" s="81"/>
      <c r="BG874" s="81"/>
      <c r="BH874" s="81"/>
    </row>
    <row r="875" spans="2:60" ht="14" customHeight="1" x14ac:dyDescent="0.3">
      <c r="B875" s="81"/>
      <c r="H875" s="81"/>
      <c r="I875" s="81"/>
      <c r="J875" s="81"/>
      <c r="K875" s="81"/>
      <c r="L875" s="82"/>
      <c r="M875" s="81"/>
      <c r="N875" s="81"/>
      <c r="O875" s="81"/>
      <c r="P875" s="81"/>
      <c r="R875" s="81"/>
      <c r="S875" s="81"/>
      <c r="T875" s="80"/>
      <c r="U875" s="80"/>
      <c r="V875" s="80"/>
      <c r="W875" s="81"/>
      <c r="X875" s="80"/>
      <c r="Y875" s="80"/>
      <c r="Z875" s="80"/>
      <c r="AA875" s="80"/>
      <c r="AB875" s="80"/>
      <c r="AC875" s="80"/>
      <c r="AD875" s="80"/>
      <c r="AE875" s="80"/>
      <c r="AF875" s="80"/>
      <c r="AG875" s="80"/>
      <c r="AH875" s="80"/>
      <c r="AI875" s="80"/>
      <c r="AJ875" s="80"/>
      <c r="AK875" s="80"/>
      <c r="AL875" s="80"/>
      <c r="AU875" s="80"/>
      <c r="AY875" s="80"/>
      <c r="AZ875" s="80"/>
      <c r="BA875" s="80"/>
      <c r="BB875" s="81"/>
      <c r="BC875" s="81"/>
      <c r="BD875" s="81"/>
      <c r="BE875" s="81"/>
      <c r="BF875" s="81"/>
      <c r="BG875" s="81"/>
      <c r="BH875" s="81"/>
    </row>
    <row r="876" spans="2:60" ht="14" customHeight="1" x14ac:dyDescent="0.3">
      <c r="B876" s="81"/>
      <c r="H876" s="81"/>
      <c r="I876" s="81"/>
      <c r="J876" s="81"/>
      <c r="K876" s="81"/>
      <c r="L876" s="82"/>
      <c r="M876" s="81"/>
      <c r="N876" s="81"/>
      <c r="O876" s="81"/>
      <c r="P876" s="81"/>
      <c r="R876" s="81"/>
      <c r="S876" s="81"/>
      <c r="T876" s="80"/>
      <c r="U876" s="80"/>
      <c r="V876" s="80"/>
      <c r="W876" s="81"/>
      <c r="X876" s="80"/>
      <c r="Y876" s="80"/>
      <c r="Z876" s="80"/>
      <c r="AA876" s="80"/>
      <c r="AB876" s="80"/>
      <c r="AC876" s="80"/>
      <c r="AD876" s="80"/>
      <c r="AE876" s="80"/>
      <c r="AF876" s="80"/>
      <c r="AG876" s="80"/>
      <c r="AH876" s="80"/>
      <c r="AI876" s="80"/>
      <c r="AJ876" s="80"/>
      <c r="AK876" s="80"/>
      <c r="AL876" s="80"/>
      <c r="AU876" s="80"/>
      <c r="AY876" s="80"/>
      <c r="AZ876" s="80"/>
      <c r="BA876" s="80"/>
      <c r="BB876" s="81"/>
      <c r="BC876" s="81"/>
      <c r="BD876" s="81"/>
      <c r="BE876" s="81"/>
      <c r="BF876" s="81"/>
      <c r="BG876" s="81"/>
      <c r="BH876" s="81"/>
    </row>
    <row r="877" spans="2:60" ht="14" customHeight="1" x14ac:dyDescent="0.3">
      <c r="B877" s="81"/>
      <c r="H877" s="81"/>
      <c r="I877" s="81"/>
      <c r="J877" s="81"/>
      <c r="K877" s="81"/>
      <c r="L877" s="82"/>
      <c r="M877" s="81"/>
      <c r="N877" s="81"/>
      <c r="O877" s="81"/>
      <c r="P877" s="81"/>
      <c r="R877" s="81"/>
      <c r="S877" s="81"/>
      <c r="T877" s="80"/>
      <c r="U877" s="80"/>
      <c r="V877" s="80"/>
      <c r="W877" s="81"/>
      <c r="X877" s="80"/>
      <c r="Y877" s="80"/>
      <c r="Z877" s="80"/>
      <c r="AA877" s="80"/>
      <c r="AB877" s="80"/>
      <c r="AC877" s="80"/>
      <c r="AD877" s="80"/>
      <c r="AE877" s="80"/>
      <c r="AF877" s="80"/>
      <c r="AG877" s="80"/>
      <c r="AH877" s="80"/>
      <c r="AI877" s="80"/>
      <c r="AJ877" s="80"/>
      <c r="AK877" s="80"/>
      <c r="AL877" s="80"/>
      <c r="AU877" s="80"/>
      <c r="AY877" s="80"/>
      <c r="AZ877" s="80"/>
      <c r="BA877" s="80"/>
      <c r="BB877" s="81"/>
      <c r="BC877" s="81"/>
      <c r="BD877" s="81"/>
      <c r="BE877" s="81"/>
      <c r="BF877" s="81"/>
      <c r="BG877" s="81"/>
      <c r="BH877" s="81"/>
    </row>
    <row r="878" spans="2:60" ht="14" customHeight="1" x14ac:dyDescent="0.3">
      <c r="B878" s="81"/>
      <c r="H878" s="81"/>
      <c r="I878" s="81"/>
      <c r="J878" s="81"/>
      <c r="K878" s="81"/>
      <c r="L878" s="82"/>
      <c r="M878" s="81"/>
      <c r="N878" s="81"/>
      <c r="O878" s="81"/>
      <c r="P878" s="81"/>
      <c r="R878" s="81"/>
      <c r="S878" s="81"/>
      <c r="T878" s="80"/>
      <c r="U878" s="80"/>
      <c r="V878" s="80"/>
      <c r="W878" s="81"/>
      <c r="X878" s="80"/>
      <c r="Y878" s="80"/>
      <c r="Z878" s="80"/>
      <c r="AA878" s="80"/>
      <c r="AB878" s="80"/>
      <c r="AC878" s="80"/>
      <c r="AD878" s="80"/>
      <c r="AE878" s="80"/>
      <c r="AF878" s="80"/>
      <c r="AG878" s="80"/>
      <c r="AH878" s="80"/>
      <c r="AI878" s="80"/>
      <c r="AJ878" s="80"/>
      <c r="AK878" s="80"/>
      <c r="AL878" s="80"/>
      <c r="AU878" s="80"/>
      <c r="AY878" s="80"/>
      <c r="AZ878" s="80"/>
      <c r="BA878" s="80"/>
      <c r="BB878" s="81"/>
      <c r="BC878" s="81"/>
      <c r="BD878" s="81"/>
      <c r="BE878" s="81"/>
      <c r="BF878" s="81"/>
      <c r="BG878" s="81"/>
      <c r="BH878" s="81"/>
    </row>
    <row r="879" spans="2:60" ht="14" customHeight="1" x14ac:dyDescent="0.3">
      <c r="B879" s="81"/>
      <c r="H879" s="81"/>
      <c r="I879" s="81"/>
      <c r="J879" s="81"/>
      <c r="K879" s="81"/>
      <c r="L879" s="82"/>
      <c r="M879" s="81"/>
      <c r="N879" s="81"/>
      <c r="O879" s="81"/>
      <c r="P879" s="81"/>
      <c r="R879" s="81"/>
      <c r="S879" s="81"/>
      <c r="T879" s="80"/>
      <c r="U879" s="80"/>
      <c r="V879" s="80"/>
      <c r="W879" s="81"/>
      <c r="X879" s="80"/>
      <c r="Y879" s="80"/>
      <c r="Z879" s="80"/>
      <c r="AA879" s="80"/>
      <c r="AB879" s="80"/>
      <c r="AC879" s="80"/>
      <c r="AD879" s="80"/>
      <c r="AE879" s="80"/>
      <c r="AF879" s="80"/>
      <c r="AG879" s="80"/>
      <c r="AH879" s="80"/>
      <c r="AI879" s="80"/>
      <c r="AJ879" s="80"/>
      <c r="AK879" s="80"/>
      <c r="AL879" s="80"/>
      <c r="AU879" s="80"/>
      <c r="AY879" s="80"/>
      <c r="AZ879" s="80"/>
      <c r="BA879" s="80"/>
      <c r="BB879" s="81"/>
      <c r="BC879" s="81"/>
      <c r="BD879" s="81"/>
      <c r="BE879" s="81"/>
      <c r="BF879" s="81"/>
      <c r="BG879" s="81"/>
      <c r="BH879" s="81"/>
    </row>
    <row r="880" spans="2:60" ht="14" customHeight="1" x14ac:dyDescent="0.3">
      <c r="B880" s="81"/>
      <c r="H880" s="81"/>
      <c r="I880" s="81"/>
      <c r="J880" s="81"/>
      <c r="K880" s="81"/>
      <c r="L880" s="82"/>
      <c r="M880" s="81"/>
      <c r="N880" s="81"/>
      <c r="O880" s="81"/>
      <c r="P880" s="81"/>
      <c r="R880" s="81"/>
      <c r="S880" s="81"/>
      <c r="T880" s="80"/>
      <c r="U880" s="80"/>
      <c r="V880" s="80"/>
      <c r="W880" s="81"/>
      <c r="X880" s="80"/>
      <c r="Y880" s="80"/>
      <c r="Z880" s="80"/>
      <c r="AA880" s="80"/>
      <c r="AB880" s="80"/>
      <c r="AC880" s="80"/>
      <c r="AD880" s="80"/>
      <c r="AE880" s="80"/>
      <c r="AF880" s="80"/>
      <c r="AG880" s="80"/>
      <c r="AH880" s="80"/>
      <c r="AI880" s="80"/>
      <c r="AJ880" s="80"/>
      <c r="AK880" s="80"/>
      <c r="AL880" s="80"/>
      <c r="AU880" s="80"/>
      <c r="AY880" s="80"/>
      <c r="AZ880" s="80"/>
      <c r="BA880" s="80"/>
      <c r="BB880" s="81"/>
      <c r="BC880" s="81"/>
      <c r="BD880" s="81"/>
      <c r="BE880" s="81"/>
      <c r="BF880" s="81"/>
      <c r="BG880" s="81"/>
      <c r="BH880" s="81"/>
    </row>
    <row r="881" spans="2:60" ht="14" customHeight="1" x14ac:dyDescent="0.3">
      <c r="B881" s="81"/>
      <c r="H881" s="81"/>
      <c r="I881" s="81"/>
      <c r="J881" s="81"/>
      <c r="K881" s="81"/>
      <c r="L881" s="82"/>
      <c r="M881" s="81"/>
      <c r="N881" s="81"/>
      <c r="O881" s="81"/>
      <c r="P881" s="81"/>
      <c r="R881" s="81"/>
      <c r="S881" s="81"/>
      <c r="T881" s="80"/>
      <c r="U881" s="80"/>
      <c r="V881" s="80"/>
      <c r="W881" s="81"/>
      <c r="X881" s="80"/>
      <c r="Y881" s="80"/>
      <c r="Z881" s="80"/>
      <c r="AA881" s="80"/>
      <c r="AB881" s="80"/>
      <c r="AC881" s="80"/>
      <c r="AD881" s="80"/>
      <c r="AE881" s="80"/>
      <c r="AF881" s="80"/>
      <c r="AG881" s="80"/>
      <c r="AH881" s="80"/>
      <c r="AI881" s="80"/>
      <c r="AJ881" s="80"/>
      <c r="AK881" s="80"/>
      <c r="AL881" s="80"/>
      <c r="AU881" s="80"/>
      <c r="AY881" s="80"/>
      <c r="AZ881" s="80"/>
      <c r="BA881" s="80"/>
      <c r="BB881" s="81"/>
      <c r="BC881" s="81"/>
      <c r="BD881" s="81"/>
      <c r="BE881" s="81"/>
      <c r="BF881" s="81"/>
      <c r="BG881" s="81"/>
      <c r="BH881" s="81"/>
    </row>
    <row r="882" spans="2:60" ht="14" customHeight="1" x14ac:dyDescent="0.3">
      <c r="B882" s="81"/>
      <c r="H882" s="81"/>
      <c r="I882" s="81"/>
      <c r="J882" s="81"/>
      <c r="K882" s="81"/>
      <c r="L882" s="82"/>
      <c r="M882" s="81"/>
      <c r="N882" s="81"/>
      <c r="O882" s="81"/>
      <c r="P882" s="81"/>
      <c r="R882" s="81"/>
      <c r="S882" s="81"/>
      <c r="T882" s="80"/>
      <c r="U882" s="80"/>
      <c r="V882" s="80"/>
      <c r="W882" s="81"/>
      <c r="X882" s="80"/>
      <c r="Y882" s="80"/>
      <c r="Z882" s="80"/>
      <c r="AA882" s="80"/>
      <c r="AB882" s="80"/>
      <c r="AC882" s="80"/>
      <c r="AD882" s="80"/>
      <c r="AE882" s="80"/>
      <c r="AF882" s="80"/>
      <c r="AG882" s="80"/>
      <c r="AH882" s="80"/>
      <c r="AI882" s="80"/>
      <c r="AJ882" s="80"/>
      <c r="AK882" s="80"/>
      <c r="AL882" s="80"/>
      <c r="AU882" s="80"/>
      <c r="AY882" s="80"/>
      <c r="AZ882" s="80"/>
      <c r="BA882" s="80"/>
      <c r="BB882" s="81"/>
      <c r="BC882" s="81"/>
      <c r="BD882" s="81"/>
      <c r="BE882" s="81"/>
      <c r="BF882" s="81"/>
      <c r="BG882" s="81"/>
      <c r="BH882" s="81"/>
    </row>
    <row r="883" spans="2:60" ht="14" customHeight="1" x14ac:dyDescent="0.3">
      <c r="B883" s="81"/>
      <c r="H883" s="81"/>
      <c r="I883" s="81"/>
      <c r="J883" s="81"/>
      <c r="K883" s="81"/>
      <c r="L883" s="82"/>
      <c r="M883" s="81"/>
      <c r="N883" s="81"/>
      <c r="O883" s="81"/>
      <c r="P883" s="81"/>
      <c r="R883" s="81"/>
      <c r="S883" s="81"/>
      <c r="T883" s="80"/>
      <c r="U883" s="80"/>
      <c r="V883" s="80"/>
      <c r="W883" s="81"/>
      <c r="X883" s="80"/>
      <c r="Y883" s="80"/>
      <c r="Z883" s="80"/>
      <c r="AA883" s="80"/>
      <c r="AB883" s="80"/>
      <c r="AC883" s="80"/>
      <c r="AD883" s="80"/>
      <c r="AE883" s="80"/>
      <c r="AF883" s="80"/>
      <c r="AG883" s="80"/>
      <c r="AH883" s="80"/>
      <c r="AI883" s="80"/>
      <c r="AJ883" s="80"/>
      <c r="AK883" s="80"/>
      <c r="AL883" s="80"/>
      <c r="AU883" s="80"/>
      <c r="AY883" s="80"/>
      <c r="AZ883" s="80"/>
      <c r="BA883" s="80"/>
      <c r="BB883" s="81"/>
      <c r="BC883" s="81"/>
      <c r="BD883" s="81"/>
      <c r="BE883" s="81"/>
      <c r="BF883" s="81"/>
      <c r="BG883" s="81"/>
      <c r="BH883" s="81"/>
    </row>
    <row r="884" spans="2:60" ht="14" customHeight="1" x14ac:dyDescent="0.3">
      <c r="B884" s="81"/>
      <c r="H884" s="81"/>
      <c r="I884" s="81"/>
      <c r="J884" s="81"/>
      <c r="K884" s="81"/>
      <c r="L884" s="82"/>
      <c r="M884" s="81"/>
      <c r="N884" s="81"/>
      <c r="O884" s="81"/>
      <c r="P884" s="81"/>
      <c r="R884" s="81"/>
      <c r="S884" s="81"/>
      <c r="T884" s="80"/>
      <c r="U884" s="80"/>
      <c r="V884" s="80"/>
      <c r="W884" s="81"/>
      <c r="X884" s="80"/>
      <c r="Y884" s="80"/>
      <c r="Z884" s="80"/>
      <c r="AA884" s="80"/>
      <c r="AB884" s="80"/>
      <c r="AC884" s="80"/>
      <c r="AD884" s="80"/>
      <c r="AE884" s="80"/>
      <c r="AF884" s="80"/>
      <c r="AG884" s="80"/>
      <c r="AH884" s="80"/>
      <c r="AI884" s="80"/>
      <c r="AJ884" s="80"/>
      <c r="AK884" s="80"/>
      <c r="AL884" s="80"/>
      <c r="AU884" s="80"/>
      <c r="AY884" s="80"/>
      <c r="AZ884" s="80"/>
      <c r="BA884" s="80"/>
      <c r="BB884" s="81"/>
      <c r="BC884" s="81"/>
      <c r="BD884" s="81"/>
      <c r="BE884" s="81"/>
      <c r="BF884" s="81"/>
      <c r="BG884" s="81"/>
      <c r="BH884" s="81"/>
    </row>
    <row r="885" spans="2:60" ht="14" customHeight="1" x14ac:dyDescent="0.3">
      <c r="B885" s="81"/>
      <c r="H885" s="81"/>
      <c r="I885" s="81"/>
      <c r="J885" s="81"/>
      <c r="K885" s="81"/>
      <c r="L885" s="82"/>
      <c r="M885" s="81"/>
      <c r="N885" s="81"/>
      <c r="O885" s="81"/>
      <c r="P885" s="81"/>
      <c r="R885" s="81"/>
      <c r="S885" s="81"/>
      <c r="T885" s="80"/>
      <c r="U885" s="80"/>
      <c r="V885" s="80"/>
      <c r="W885" s="81"/>
      <c r="X885" s="80"/>
      <c r="Y885" s="80"/>
      <c r="Z885" s="80"/>
      <c r="AA885" s="80"/>
      <c r="AB885" s="80"/>
      <c r="AC885" s="80"/>
      <c r="AD885" s="80"/>
      <c r="AE885" s="80"/>
      <c r="AF885" s="80"/>
      <c r="AG885" s="80"/>
      <c r="AH885" s="80"/>
      <c r="AI885" s="80"/>
      <c r="AJ885" s="80"/>
      <c r="AK885" s="80"/>
      <c r="AL885" s="80"/>
      <c r="AU885" s="80"/>
      <c r="AY885" s="80"/>
      <c r="AZ885" s="80"/>
      <c r="BA885" s="80"/>
      <c r="BB885" s="81"/>
      <c r="BC885" s="81"/>
      <c r="BD885" s="81"/>
      <c r="BE885" s="81"/>
      <c r="BF885" s="81"/>
      <c r="BG885" s="81"/>
      <c r="BH885" s="81"/>
    </row>
    <row r="886" spans="2:60" ht="14" customHeight="1" x14ac:dyDescent="0.3">
      <c r="B886" s="81"/>
      <c r="H886" s="81"/>
      <c r="I886" s="81"/>
      <c r="J886" s="81"/>
      <c r="K886" s="81"/>
      <c r="L886" s="82"/>
      <c r="M886" s="81"/>
      <c r="N886" s="81"/>
      <c r="O886" s="81"/>
      <c r="P886" s="81"/>
      <c r="R886" s="81"/>
      <c r="S886" s="81"/>
      <c r="T886" s="80"/>
      <c r="U886" s="80"/>
      <c r="V886" s="80"/>
      <c r="W886" s="81"/>
      <c r="X886" s="80"/>
      <c r="Y886" s="80"/>
      <c r="Z886" s="80"/>
      <c r="AA886" s="80"/>
      <c r="AB886" s="80"/>
      <c r="AC886" s="80"/>
      <c r="AD886" s="80"/>
      <c r="AE886" s="80"/>
      <c r="AF886" s="80"/>
      <c r="AG886" s="80"/>
      <c r="AH886" s="80"/>
      <c r="AI886" s="80"/>
      <c r="AJ886" s="80"/>
      <c r="AK886" s="80"/>
      <c r="AL886" s="80"/>
      <c r="AU886" s="80"/>
      <c r="AY886" s="80"/>
      <c r="AZ886" s="80"/>
      <c r="BA886" s="80"/>
      <c r="BB886" s="81"/>
      <c r="BC886" s="81"/>
      <c r="BD886" s="81"/>
      <c r="BE886" s="81"/>
      <c r="BF886" s="81"/>
      <c r="BG886" s="81"/>
      <c r="BH886" s="81"/>
    </row>
    <row r="887" spans="2:60" ht="14" customHeight="1" x14ac:dyDescent="0.3">
      <c r="B887" s="81"/>
      <c r="H887" s="81"/>
      <c r="I887" s="81"/>
      <c r="J887" s="81"/>
      <c r="K887" s="81"/>
      <c r="L887" s="82"/>
      <c r="M887" s="81"/>
      <c r="N887" s="81"/>
      <c r="O887" s="81"/>
      <c r="P887" s="81"/>
      <c r="R887" s="81"/>
      <c r="S887" s="81"/>
      <c r="T887" s="80"/>
      <c r="U887" s="80"/>
      <c r="V887" s="80"/>
      <c r="W887" s="81"/>
      <c r="X887" s="80"/>
      <c r="Y887" s="80"/>
      <c r="Z887" s="80"/>
      <c r="AA887" s="80"/>
      <c r="AB887" s="80"/>
      <c r="AC887" s="80"/>
      <c r="AD887" s="80"/>
      <c r="AE887" s="80"/>
      <c r="AF887" s="80"/>
      <c r="AG887" s="80"/>
      <c r="AH887" s="80"/>
      <c r="AI887" s="80"/>
      <c r="AJ887" s="80"/>
      <c r="AK887" s="80"/>
      <c r="AL887" s="80"/>
      <c r="AU887" s="80"/>
      <c r="AY887" s="80"/>
      <c r="AZ887" s="80"/>
      <c r="BA887" s="80"/>
      <c r="BB887" s="81"/>
      <c r="BC887" s="81"/>
      <c r="BD887" s="81"/>
      <c r="BE887" s="81"/>
      <c r="BF887" s="81"/>
      <c r="BG887" s="81"/>
      <c r="BH887" s="81"/>
    </row>
    <row r="888" spans="2:60" ht="14" customHeight="1" x14ac:dyDescent="0.3">
      <c r="B888" s="81"/>
      <c r="H888" s="81"/>
      <c r="I888" s="81"/>
      <c r="J888" s="81"/>
      <c r="K888" s="81"/>
      <c r="L888" s="82"/>
      <c r="M888" s="81"/>
      <c r="N888" s="81"/>
      <c r="O888" s="81"/>
      <c r="P888" s="81"/>
      <c r="R888" s="81"/>
      <c r="S888" s="81"/>
      <c r="T888" s="80"/>
      <c r="U888" s="80"/>
      <c r="V888" s="80"/>
      <c r="W888" s="81"/>
      <c r="X888" s="80"/>
      <c r="Y888" s="80"/>
      <c r="Z888" s="80"/>
      <c r="AA888" s="80"/>
      <c r="AB888" s="80"/>
      <c r="AC888" s="80"/>
      <c r="AD888" s="80"/>
      <c r="AE888" s="80"/>
      <c r="AF888" s="80"/>
      <c r="AG888" s="80"/>
      <c r="AH888" s="80"/>
      <c r="AI888" s="80"/>
      <c r="AJ888" s="80"/>
      <c r="AK888" s="80"/>
      <c r="AL888" s="80"/>
      <c r="AU888" s="80"/>
      <c r="AY888" s="80"/>
      <c r="AZ888" s="80"/>
      <c r="BA888" s="80"/>
      <c r="BB888" s="81"/>
      <c r="BC888" s="81"/>
      <c r="BD888" s="81"/>
      <c r="BE888" s="81"/>
      <c r="BF888" s="81"/>
      <c r="BG888" s="81"/>
      <c r="BH888" s="81"/>
    </row>
    <row r="889" spans="2:60" ht="14" customHeight="1" x14ac:dyDescent="0.3">
      <c r="B889" s="81"/>
      <c r="H889" s="81"/>
      <c r="I889" s="81"/>
      <c r="J889" s="81"/>
      <c r="K889" s="81"/>
      <c r="L889" s="82"/>
      <c r="M889" s="81"/>
      <c r="N889" s="81"/>
      <c r="O889" s="81"/>
      <c r="P889" s="81"/>
      <c r="R889" s="81"/>
      <c r="S889" s="81"/>
      <c r="T889" s="80"/>
      <c r="U889" s="80"/>
      <c r="V889" s="80"/>
      <c r="W889" s="81"/>
      <c r="X889" s="80"/>
      <c r="Y889" s="80"/>
      <c r="Z889" s="80"/>
      <c r="AA889" s="80"/>
      <c r="AB889" s="80"/>
      <c r="AC889" s="80"/>
      <c r="AD889" s="80"/>
      <c r="AE889" s="80"/>
      <c r="AF889" s="80"/>
      <c r="AG889" s="80"/>
      <c r="AH889" s="80"/>
      <c r="AI889" s="80"/>
      <c r="AJ889" s="80"/>
      <c r="AK889" s="80"/>
      <c r="AL889" s="80"/>
      <c r="AU889" s="80"/>
      <c r="AY889" s="80"/>
      <c r="AZ889" s="80"/>
      <c r="BA889" s="80"/>
      <c r="BB889" s="81"/>
      <c r="BC889" s="81"/>
      <c r="BD889" s="81"/>
      <c r="BE889" s="81"/>
      <c r="BF889" s="81"/>
      <c r="BG889" s="81"/>
      <c r="BH889" s="81"/>
    </row>
    <row r="890" spans="2:60" ht="14" customHeight="1" x14ac:dyDescent="0.3">
      <c r="B890" s="81"/>
      <c r="H890" s="81"/>
      <c r="I890" s="81"/>
      <c r="J890" s="81"/>
      <c r="K890" s="81"/>
      <c r="L890" s="82"/>
      <c r="M890" s="81"/>
      <c r="N890" s="81"/>
      <c r="O890" s="81"/>
      <c r="P890" s="81"/>
      <c r="R890" s="81"/>
      <c r="S890" s="81"/>
      <c r="T890" s="80"/>
      <c r="U890" s="80"/>
      <c r="V890" s="80"/>
      <c r="W890" s="81"/>
      <c r="X890" s="80"/>
      <c r="Y890" s="80"/>
      <c r="Z890" s="80"/>
      <c r="AA890" s="80"/>
      <c r="AB890" s="80"/>
      <c r="AC890" s="80"/>
      <c r="AD890" s="80"/>
      <c r="AE890" s="80"/>
      <c r="AF890" s="80"/>
      <c r="AG890" s="80"/>
      <c r="AH890" s="80"/>
      <c r="AI890" s="80"/>
      <c r="AJ890" s="80"/>
      <c r="AK890" s="80"/>
      <c r="AL890" s="80"/>
      <c r="AU890" s="80"/>
      <c r="AY890" s="80"/>
      <c r="AZ890" s="80"/>
      <c r="BA890" s="80"/>
      <c r="BB890" s="81"/>
      <c r="BC890" s="81"/>
      <c r="BD890" s="81"/>
      <c r="BE890" s="81"/>
      <c r="BF890" s="81"/>
      <c r="BG890" s="81"/>
      <c r="BH890" s="81"/>
    </row>
    <row r="891" spans="2:60" ht="14" customHeight="1" x14ac:dyDescent="0.3">
      <c r="B891" s="81"/>
      <c r="H891" s="81"/>
      <c r="I891" s="81"/>
      <c r="J891" s="81"/>
      <c r="K891" s="81"/>
      <c r="L891" s="82"/>
      <c r="M891" s="81"/>
      <c r="N891" s="81"/>
      <c r="O891" s="81"/>
      <c r="P891" s="81"/>
      <c r="R891" s="81"/>
      <c r="S891" s="81"/>
      <c r="T891" s="80"/>
      <c r="U891" s="80"/>
      <c r="V891" s="80"/>
      <c r="W891" s="81"/>
      <c r="X891" s="80"/>
      <c r="Y891" s="80"/>
      <c r="Z891" s="80"/>
      <c r="AA891" s="80"/>
      <c r="AB891" s="80"/>
      <c r="AC891" s="80"/>
      <c r="AD891" s="80"/>
      <c r="AE891" s="80"/>
      <c r="AF891" s="80"/>
      <c r="AG891" s="80"/>
      <c r="AH891" s="80"/>
      <c r="AI891" s="80"/>
      <c r="AJ891" s="80"/>
      <c r="AK891" s="80"/>
      <c r="AL891" s="80"/>
      <c r="AU891" s="80"/>
      <c r="AY891" s="80"/>
      <c r="AZ891" s="80"/>
      <c r="BA891" s="80"/>
      <c r="BB891" s="81"/>
      <c r="BC891" s="81"/>
      <c r="BD891" s="81"/>
      <c r="BE891" s="81"/>
      <c r="BF891" s="81"/>
      <c r="BG891" s="81"/>
      <c r="BH891" s="81"/>
    </row>
    <row r="892" spans="2:60" ht="14" customHeight="1" x14ac:dyDescent="0.3">
      <c r="B892" s="81"/>
      <c r="H892" s="81"/>
      <c r="I892" s="81"/>
      <c r="J892" s="81"/>
      <c r="K892" s="81"/>
      <c r="L892" s="82"/>
      <c r="M892" s="81"/>
      <c r="N892" s="81"/>
      <c r="O892" s="81"/>
      <c r="P892" s="81"/>
      <c r="R892" s="81"/>
      <c r="S892" s="81"/>
      <c r="T892" s="80"/>
      <c r="U892" s="80"/>
      <c r="V892" s="80"/>
      <c r="W892" s="81"/>
      <c r="X892" s="80"/>
      <c r="Y892" s="80"/>
      <c r="Z892" s="80"/>
      <c r="AA892" s="80"/>
      <c r="AB892" s="80"/>
      <c r="AC892" s="80"/>
      <c r="AD892" s="80"/>
      <c r="AE892" s="80"/>
      <c r="AF892" s="80"/>
      <c r="AG892" s="80"/>
      <c r="AH892" s="80"/>
      <c r="AI892" s="80"/>
      <c r="AJ892" s="80"/>
      <c r="AK892" s="80"/>
      <c r="AL892" s="80"/>
      <c r="AU892" s="80"/>
      <c r="AY892" s="80"/>
      <c r="AZ892" s="80"/>
      <c r="BA892" s="80"/>
      <c r="BB892" s="81"/>
      <c r="BC892" s="81"/>
      <c r="BD892" s="81"/>
      <c r="BE892" s="81"/>
      <c r="BF892" s="81"/>
      <c r="BG892" s="81"/>
      <c r="BH892" s="81"/>
    </row>
    <row r="893" spans="2:60" ht="14" customHeight="1" x14ac:dyDescent="0.3">
      <c r="B893" s="81"/>
      <c r="H893" s="81"/>
      <c r="I893" s="81"/>
      <c r="J893" s="81"/>
      <c r="K893" s="81"/>
      <c r="L893" s="82"/>
      <c r="M893" s="81"/>
      <c r="N893" s="81"/>
      <c r="O893" s="81"/>
      <c r="P893" s="81"/>
      <c r="R893" s="81"/>
      <c r="S893" s="81"/>
      <c r="T893" s="80"/>
      <c r="U893" s="80"/>
      <c r="V893" s="80"/>
      <c r="W893" s="81"/>
      <c r="X893" s="80"/>
      <c r="Y893" s="80"/>
      <c r="Z893" s="80"/>
      <c r="AA893" s="80"/>
      <c r="AB893" s="80"/>
      <c r="AC893" s="80"/>
      <c r="AD893" s="80"/>
      <c r="AE893" s="80"/>
      <c r="AF893" s="80"/>
      <c r="AG893" s="80"/>
      <c r="AH893" s="80"/>
      <c r="AI893" s="80"/>
      <c r="AJ893" s="80"/>
      <c r="AK893" s="80"/>
      <c r="AL893" s="80"/>
      <c r="AU893" s="80"/>
      <c r="AY893" s="80"/>
      <c r="AZ893" s="80"/>
      <c r="BA893" s="80"/>
      <c r="BB893" s="81"/>
      <c r="BC893" s="81"/>
      <c r="BD893" s="81"/>
      <c r="BE893" s="81"/>
      <c r="BF893" s="81"/>
      <c r="BG893" s="81"/>
      <c r="BH893" s="81"/>
    </row>
    <row r="894" spans="2:60" ht="14" customHeight="1" x14ac:dyDescent="0.3">
      <c r="B894" s="81"/>
      <c r="H894" s="81"/>
      <c r="I894" s="81"/>
      <c r="J894" s="81"/>
      <c r="K894" s="81"/>
      <c r="L894" s="82"/>
      <c r="M894" s="81"/>
      <c r="N894" s="81"/>
      <c r="O894" s="81"/>
      <c r="P894" s="81"/>
      <c r="R894" s="81"/>
      <c r="S894" s="81"/>
      <c r="T894" s="80"/>
      <c r="U894" s="80"/>
      <c r="V894" s="80"/>
      <c r="W894" s="81"/>
      <c r="X894" s="80"/>
      <c r="Y894" s="80"/>
      <c r="Z894" s="80"/>
      <c r="AA894" s="80"/>
      <c r="AB894" s="80"/>
      <c r="AC894" s="80"/>
      <c r="AD894" s="80"/>
      <c r="AE894" s="80"/>
      <c r="AF894" s="80"/>
      <c r="AG894" s="80"/>
      <c r="AH894" s="80"/>
      <c r="AI894" s="80"/>
      <c r="AJ894" s="80"/>
      <c r="AK894" s="80"/>
      <c r="AL894" s="80"/>
      <c r="AU894" s="80"/>
      <c r="AY894" s="80"/>
      <c r="AZ894" s="80"/>
      <c r="BA894" s="80"/>
      <c r="BB894" s="81"/>
      <c r="BC894" s="81"/>
      <c r="BD894" s="81"/>
      <c r="BE894" s="81"/>
      <c r="BF894" s="81"/>
      <c r="BG894" s="81"/>
      <c r="BH894" s="81"/>
    </row>
    <row r="895" spans="2:60" ht="14" customHeight="1" x14ac:dyDescent="0.3">
      <c r="B895" s="81"/>
      <c r="H895" s="81"/>
      <c r="I895" s="81"/>
      <c r="J895" s="81"/>
      <c r="K895" s="81"/>
      <c r="L895" s="82"/>
      <c r="M895" s="81"/>
      <c r="N895" s="81"/>
      <c r="O895" s="81"/>
      <c r="P895" s="81"/>
      <c r="R895" s="81"/>
      <c r="S895" s="81"/>
      <c r="T895" s="80"/>
      <c r="U895" s="80"/>
      <c r="V895" s="80"/>
      <c r="W895" s="81"/>
      <c r="X895" s="80"/>
      <c r="Y895" s="80"/>
      <c r="Z895" s="80"/>
      <c r="AA895" s="80"/>
      <c r="AB895" s="80"/>
      <c r="AC895" s="80"/>
      <c r="AD895" s="80"/>
      <c r="AE895" s="80"/>
      <c r="AF895" s="80"/>
      <c r="AG895" s="80"/>
      <c r="AH895" s="80"/>
      <c r="AI895" s="80"/>
      <c r="AJ895" s="80"/>
      <c r="AK895" s="80"/>
      <c r="AL895" s="80"/>
      <c r="AU895" s="80"/>
      <c r="AY895" s="80"/>
      <c r="AZ895" s="80"/>
      <c r="BA895" s="80"/>
      <c r="BB895" s="81"/>
      <c r="BC895" s="81"/>
      <c r="BD895" s="81"/>
      <c r="BE895" s="81"/>
      <c r="BF895" s="81"/>
      <c r="BG895" s="81"/>
      <c r="BH895" s="81"/>
    </row>
    <row r="896" spans="2:60" ht="14" customHeight="1" x14ac:dyDescent="0.3">
      <c r="B896" s="81"/>
      <c r="H896" s="81"/>
      <c r="I896" s="81"/>
      <c r="J896" s="81"/>
      <c r="K896" s="81"/>
      <c r="L896" s="82"/>
      <c r="M896" s="81"/>
      <c r="N896" s="81"/>
      <c r="O896" s="81"/>
      <c r="P896" s="81"/>
      <c r="R896" s="81"/>
      <c r="S896" s="81"/>
      <c r="T896" s="80"/>
      <c r="U896" s="80"/>
      <c r="V896" s="80"/>
      <c r="W896" s="81"/>
      <c r="X896" s="80"/>
      <c r="Y896" s="80"/>
      <c r="Z896" s="80"/>
      <c r="AA896" s="80"/>
      <c r="AB896" s="80"/>
      <c r="AC896" s="80"/>
      <c r="AD896" s="80"/>
      <c r="AE896" s="80"/>
      <c r="AF896" s="80"/>
      <c r="AG896" s="80"/>
      <c r="AH896" s="80"/>
      <c r="AI896" s="80"/>
      <c r="AJ896" s="80"/>
      <c r="AK896" s="80"/>
      <c r="AL896" s="80"/>
      <c r="AU896" s="80"/>
      <c r="AY896" s="80"/>
      <c r="AZ896" s="80"/>
      <c r="BA896" s="80"/>
      <c r="BB896" s="81"/>
      <c r="BC896" s="81"/>
      <c r="BD896" s="81"/>
      <c r="BE896" s="81"/>
      <c r="BF896" s="81"/>
      <c r="BG896" s="81"/>
      <c r="BH896" s="81"/>
    </row>
    <row r="897" spans="2:60" ht="14" customHeight="1" x14ac:dyDescent="0.3">
      <c r="B897" s="81"/>
      <c r="H897" s="81"/>
      <c r="I897" s="81"/>
      <c r="J897" s="81"/>
      <c r="K897" s="81"/>
      <c r="L897" s="82"/>
      <c r="M897" s="81"/>
      <c r="N897" s="81"/>
      <c r="O897" s="81"/>
      <c r="P897" s="81"/>
      <c r="R897" s="81"/>
      <c r="S897" s="81"/>
      <c r="T897" s="80"/>
      <c r="U897" s="80"/>
      <c r="V897" s="80"/>
      <c r="W897" s="81"/>
      <c r="X897" s="80"/>
      <c r="Y897" s="80"/>
      <c r="Z897" s="80"/>
      <c r="AA897" s="80"/>
      <c r="AB897" s="80"/>
      <c r="AC897" s="80"/>
      <c r="AD897" s="80"/>
      <c r="AE897" s="80"/>
      <c r="AF897" s="80"/>
      <c r="AG897" s="80"/>
      <c r="AH897" s="80"/>
      <c r="AI897" s="80"/>
      <c r="AJ897" s="80"/>
      <c r="AK897" s="80"/>
      <c r="AL897" s="80"/>
      <c r="AU897" s="80"/>
      <c r="AY897" s="80"/>
      <c r="AZ897" s="80"/>
      <c r="BA897" s="80"/>
      <c r="BB897" s="81"/>
      <c r="BC897" s="81"/>
      <c r="BD897" s="81"/>
      <c r="BE897" s="81"/>
      <c r="BF897" s="81"/>
      <c r="BG897" s="81"/>
      <c r="BH897" s="81"/>
    </row>
    <row r="898" spans="2:60" ht="14" customHeight="1" x14ac:dyDescent="0.3">
      <c r="B898" s="81"/>
      <c r="H898" s="81"/>
      <c r="I898" s="81"/>
      <c r="J898" s="81"/>
      <c r="K898" s="81"/>
      <c r="L898" s="82"/>
      <c r="M898" s="81"/>
      <c r="N898" s="81"/>
      <c r="O898" s="81"/>
      <c r="P898" s="81"/>
      <c r="R898" s="81"/>
      <c r="S898" s="81"/>
      <c r="T898" s="80"/>
      <c r="U898" s="80"/>
      <c r="V898" s="80"/>
      <c r="W898" s="81"/>
      <c r="X898" s="80"/>
      <c r="Y898" s="80"/>
      <c r="Z898" s="80"/>
      <c r="AA898" s="80"/>
      <c r="AB898" s="80"/>
      <c r="AC898" s="80"/>
      <c r="AD898" s="80"/>
      <c r="AE898" s="80"/>
      <c r="AF898" s="80"/>
      <c r="AG898" s="80"/>
      <c r="AH898" s="80"/>
      <c r="AI898" s="80"/>
      <c r="AJ898" s="80"/>
      <c r="AK898" s="80"/>
      <c r="AL898" s="80"/>
      <c r="AU898" s="80"/>
      <c r="AY898" s="80"/>
      <c r="AZ898" s="80"/>
      <c r="BA898" s="80"/>
      <c r="BB898" s="81"/>
      <c r="BC898" s="81"/>
      <c r="BD898" s="81"/>
      <c r="BE898" s="81"/>
      <c r="BF898" s="81"/>
      <c r="BG898" s="81"/>
      <c r="BH898" s="81"/>
    </row>
    <row r="899" spans="2:60" ht="14" customHeight="1" x14ac:dyDescent="0.3">
      <c r="B899" s="81"/>
      <c r="H899" s="81"/>
      <c r="I899" s="81"/>
      <c r="J899" s="81"/>
      <c r="K899" s="81"/>
      <c r="L899" s="82"/>
      <c r="M899" s="81"/>
      <c r="N899" s="81"/>
      <c r="O899" s="81"/>
      <c r="P899" s="81"/>
      <c r="R899" s="81"/>
      <c r="S899" s="81"/>
      <c r="T899" s="80"/>
      <c r="U899" s="80"/>
      <c r="V899" s="80"/>
      <c r="W899" s="81"/>
      <c r="X899" s="80"/>
      <c r="Y899" s="80"/>
      <c r="Z899" s="80"/>
      <c r="AA899" s="80"/>
      <c r="AB899" s="80"/>
      <c r="AC899" s="80"/>
      <c r="AD899" s="80"/>
      <c r="AE899" s="80"/>
      <c r="AF899" s="80"/>
      <c r="AG899" s="80"/>
      <c r="AH899" s="80"/>
      <c r="AI899" s="80"/>
      <c r="AJ899" s="80"/>
      <c r="AK899" s="80"/>
      <c r="AL899" s="80"/>
      <c r="AU899" s="80"/>
      <c r="AY899" s="80"/>
      <c r="AZ899" s="80"/>
      <c r="BA899" s="80"/>
      <c r="BB899" s="81"/>
      <c r="BC899" s="81"/>
      <c r="BD899" s="81"/>
      <c r="BE899" s="81"/>
      <c r="BF899" s="81"/>
      <c r="BG899" s="81"/>
      <c r="BH899" s="81"/>
    </row>
    <row r="900" spans="2:60" ht="14" customHeight="1" x14ac:dyDescent="0.3">
      <c r="B900" s="81"/>
      <c r="H900" s="81"/>
      <c r="I900" s="81"/>
      <c r="J900" s="81"/>
      <c r="K900" s="81"/>
      <c r="L900" s="82"/>
      <c r="M900" s="81"/>
      <c r="N900" s="81"/>
      <c r="O900" s="81"/>
      <c r="P900" s="81"/>
      <c r="R900" s="81"/>
      <c r="S900" s="81"/>
      <c r="T900" s="80"/>
      <c r="U900" s="80"/>
      <c r="V900" s="80"/>
      <c r="W900" s="81"/>
      <c r="X900" s="80"/>
      <c r="Y900" s="80"/>
      <c r="Z900" s="80"/>
      <c r="AA900" s="80"/>
      <c r="AB900" s="80"/>
      <c r="AC900" s="80"/>
      <c r="AD900" s="80"/>
      <c r="AE900" s="80"/>
      <c r="AF900" s="80"/>
      <c r="AG900" s="80"/>
      <c r="AH900" s="80"/>
      <c r="AI900" s="80"/>
      <c r="AJ900" s="80"/>
      <c r="AK900" s="80"/>
      <c r="AL900" s="80"/>
      <c r="AU900" s="80"/>
      <c r="AY900" s="80"/>
      <c r="AZ900" s="80"/>
      <c r="BA900" s="80"/>
      <c r="BB900" s="81"/>
      <c r="BC900" s="81"/>
      <c r="BD900" s="81"/>
      <c r="BE900" s="81"/>
      <c r="BF900" s="81"/>
      <c r="BG900" s="81"/>
      <c r="BH900" s="81"/>
    </row>
    <row r="901" spans="2:60" ht="14" customHeight="1" x14ac:dyDescent="0.3">
      <c r="B901" s="81"/>
      <c r="H901" s="81"/>
      <c r="I901" s="81"/>
      <c r="J901" s="81"/>
      <c r="K901" s="81"/>
      <c r="L901" s="82"/>
      <c r="M901" s="81"/>
      <c r="N901" s="81"/>
      <c r="O901" s="81"/>
      <c r="P901" s="81"/>
      <c r="R901" s="81"/>
      <c r="S901" s="81"/>
      <c r="T901" s="80"/>
      <c r="U901" s="80"/>
      <c r="V901" s="80"/>
      <c r="W901" s="81"/>
      <c r="X901" s="80"/>
      <c r="Y901" s="80"/>
      <c r="Z901" s="80"/>
      <c r="AA901" s="80"/>
      <c r="AB901" s="80"/>
      <c r="AC901" s="80"/>
      <c r="AD901" s="80"/>
      <c r="AE901" s="80"/>
      <c r="AF901" s="80"/>
      <c r="AG901" s="80"/>
      <c r="AH901" s="80"/>
      <c r="AI901" s="80"/>
      <c r="AJ901" s="80"/>
      <c r="AK901" s="80"/>
      <c r="AL901" s="80"/>
      <c r="AU901" s="80"/>
      <c r="AY901" s="80"/>
      <c r="AZ901" s="80"/>
      <c r="BA901" s="80"/>
      <c r="BB901" s="81"/>
      <c r="BC901" s="81"/>
      <c r="BD901" s="81"/>
      <c r="BE901" s="81"/>
      <c r="BF901" s="81"/>
      <c r="BG901" s="81"/>
      <c r="BH901" s="81"/>
    </row>
    <row r="902" spans="2:60" ht="14" customHeight="1" x14ac:dyDescent="0.3">
      <c r="B902" s="81"/>
      <c r="H902" s="81"/>
      <c r="I902" s="81"/>
      <c r="J902" s="81"/>
      <c r="K902" s="81"/>
      <c r="L902" s="82"/>
      <c r="M902" s="81"/>
      <c r="N902" s="81"/>
      <c r="O902" s="81"/>
      <c r="P902" s="81"/>
      <c r="R902" s="81"/>
      <c r="S902" s="81"/>
      <c r="T902" s="80"/>
      <c r="U902" s="80"/>
      <c r="V902" s="80"/>
      <c r="W902" s="81"/>
      <c r="X902" s="80"/>
      <c r="Y902" s="80"/>
      <c r="Z902" s="80"/>
      <c r="AA902" s="80"/>
      <c r="AB902" s="80"/>
      <c r="AC902" s="80"/>
      <c r="AD902" s="80"/>
      <c r="AE902" s="80"/>
      <c r="AF902" s="80"/>
      <c r="AG902" s="80"/>
      <c r="AH902" s="80"/>
      <c r="AI902" s="80"/>
      <c r="AJ902" s="80"/>
      <c r="AK902" s="80"/>
      <c r="AL902" s="80"/>
      <c r="AU902" s="80"/>
      <c r="AY902" s="80"/>
      <c r="AZ902" s="80"/>
      <c r="BA902" s="80"/>
      <c r="BB902" s="81"/>
      <c r="BC902" s="81"/>
      <c r="BD902" s="81"/>
      <c r="BE902" s="81"/>
      <c r="BF902" s="81"/>
      <c r="BG902" s="81"/>
      <c r="BH902" s="81"/>
    </row>
    <row r="903" spans="2:60" ht="14" customHeight="1" x14ac:dyDescent="0.3">
      <c r="B903" s="81"/>
      <c r="H903" s="81"/>
      <c r="I903" s="81"/>
      <c r="J903" s="81"/>
      <c r="K903" s="81"/>
      <c r="L903" s="82"/>
      <c r="M903" s="81"/>
      <c r="N903" s="81"/>
      <c r="O903" s="81"/>
      <c r="P903" s="81"/>
      <c r="R903" s="81"/>
      <c r="S903" s="81"/>
      <c r="T903" s="80"/>
      <c r="U903" s="80"/>
      <c r="V903" s="80"/>
      <c r="W903" s="81"/>
      <c r="X903" s="80"/>
      <c r="Y903" s="80"/>
      <c r="Z903" s="80"/>
      <c r="AA903" s="80"/>
      <c r="AB903" s="80"/>
      <c r="AC903" s="80"/>
      <c r="AD903" s="80"/>
      <c r="AE903" s="80"/>
      <c r="AF903" s="80"/>
      <c r="AG903" s="80"/>
      <c r="AH903" s="80"/>
      <c r="AI903" s="80"/>
      <c r="AJ903" s="80"/>
      <c r="AK903" s="80"/>
      <c r="AL903" s="80"/>
      <c r="AU903" s="80"/>
      <c r="AY903" s="80"/>
      <c r="AZ903" s="80"/>
      <c r="BA903" s="80"/>
      <c r="BB903" s="81"/>
      <c r="BC903" s="81"/>
      <c r="BD903" s="81"/>
      <c r="BE903" s="81"/>
      <c r="BF903" s="81"/>
      <c r="BG903" s="81"/>
      <c r="BH903" s="81"/>
    </row>
    <row r="904" spans="2:60" ht="14" customHeight="1" x14ac:dyDescent="0.3">
      <c r="B904" s="81"/>
      <c r="H904" s="81"/>
      <c r="I904" s="81"/>
      <c r="J904" s="81"/>
      <c r="K904" s="81"/>
      <c r="L904" s="82"/>
      <c r="M904" s="81"/>
      <c r="N904" s="81"/>
      <c r="O904" s="81"/>
      <c r="P904" s="81"/>
      <c r="R904" s="81"/>
      <c r="S904" s="81"/>
      <c r="T904" s="80"/>
      <c r="U904" s="80"/>
      <c r="V904" s="80"/>
      <c r="W904" s="81"/>
      <c r="X904" s="80"/>
      <c r="Y904" s="80"/>
      <c r="Z904" s="80"/>
      <c r="AA904" s="80"/>
      <c r="AB904" s="80"/>
      <c r="AC904" s="80"/>
      <c r="AD904" s="80"/>
      <c r="AE904" s="80"/>
      <c r="AF904" s="80"/>
      <c r="AG904" s="80"/>
      <c r="AH904" s="80"/>
      <c r="AI904" s="80"/>
      <c r="AJ904" s="80"/>
      <c r="AK904" s="80"/>
      <c r="AL904" s="80"/>
      <c r="AU904" s="80"/>
      <c r="AY904" s="80"/>
      <c r="AZ904" s="80"/>
      <c r="BA904" s="80"/>
      <c r="BB904" s="81"/>
      <c r="BC904" s="81"/>
      <c r="BD904" s="81"/>
      <c r="BE904" s="81"/>
      <c r="BF904" s="81"/>
      <c r="BG904" s="81"/>
      <c r="BH904" s="81"/>
    </row>
    <row r="905" spans="2:60" ht="14" customHeight="1" x14ac:dyDescent="0.3">
      <c r="B905" s="81"/>
      <c r="H905" s="81"/>
      <c r="I905" s="81"/>
      <c r="J905" s="81"/>
      <c r="K905" s="81"/>
      <c r="L905" s="82"/>
      <c r="M905" s="81"/>
      <c r="N905" s="81"/>
      <c r="O905" s="81"/>
      <c r="P905" s="81"/>
      <c r="R905" s="81"/>
      <c r="S905" s="81"/>
      <c r="T905" s="80"/>
      <c r="U905" s="80"/>
      <c r="V905" s="80"/>
      <c r="W905" s="81"/>
      <c r="X905" s="80"/>
      <c r="Y905" s="80"/>
      <c r="Z905" s="80"/>
      <c r="AA905" s="80"/>
      <c r="AB905" s="80"/>
      <c r="AC905" s="80"/>
      <c r="AD905" s="80"/>
      <c r="AE905" s="80"/>
      <c r="AF905" s="80"/>
      <c r="AG905" s="80"/>
      <c r="AH905" s="80"/>
      <c r="AI905" s="80"/>
      <c r="AJ905" s="80"/>
      <c r="AK905" s="80"/>
      <c r="AL905" s="80"/>
      <c r="AU905" s="80"/>
      <c r="AY905" s="80"/>
      <c r="AZ905" s="80"/>
      <c r="BA905" s="80"/>
      <c r="BB905" s="81"/>
      <c r="BC905" s="81"/>
      <c r="BD905" s="81"/>
      <c r="BE905" s="81"/>
      <c r="BF905" s="81"/>
      <c r="BG905" s="81"/>
      <c r="BH905" s="81"/>
    </row>
    <row r="906" spans="2:60" ht="14" customHeight="1" x14ac:dyDescent="0.3">
      <c r="B906" s="81"/>
      <c r="H906" s="81"/>
      <c r="I906" s="81"/>
      <c r="J906" s="81"/>
      <c r="K906" s="81"/>
      <c r="L906" s="82"/>
      <c r="M906" s="81"/>
      <c r="N906" s="81"/>
      <c r="O906" s="81"/>
      <c r="P906" s="81"/>
      <c r="R906" s="81"/>
      <c r="S906" s="81"/>
      <c r="T906" s="80"/>
      <c r="U906" s="80"/>
      <c r="V906" s="80"/>
      <c r="W906" s="81"/>
      <c r="X906" s="80"/>
      <c r="Y906" s="80"/>
      <c r="Z906" s="80"/>
      <c r="AA906" s="80"/>
      <c r="AB906" s="80"/>
      <c r="AC906" s="80"/>
      <c r="AD906" s="80"/>
      <c r="AE906" s="80"/>
      <c r="AF906" s="80"/>
      <c r="AG906" s="80"/>
      <c r="AH906" s="80"/>
      <c r="AI906" s="80"/>
      <c r="AJ906" s="80"/>
      <c r="AK906" s="80"/>
      <c r="AL906" s="80"/>
      <c r="AU906" s="80"/>
      <c r="AY906" s="80"/>
      <c r="AZ906" s="80"/>
      <c r="BA906" s="80"/>
      <c r="BB906" s="81"/>
      <c r="BC906" s="81"/>
      <c r="BD906" s="81"/>
      <c r="BE906" s="81"/>
      <c r="BF906" s="81"/>
      <c r="BG906" s="81"/>
      <c r="BH906" s="81"/>
    </row>
    <row r="907" spans="2:60" ht="14" customHeight="1" x14ac:dyDescent="0.3">
      <c r="B907" s="81"/>
      <c r="H907" s="81"/>
      <c r="I907" s="81"/>
      <c r="J907" s="81"/>
      <c r="K907" s="81"/>
      <c r="L907" s="82"/>
      <c r="M907" s="81"/>
      <c r="N907" s="81"/>
      <c r="O907" s="81"/>
      <c r="P907" s="81"/>
      <c r="R907" s="81"/>
      <c r="S907" s="81"/>
      <c r="T907" s="80"/>
      <c r="U907" s="80"/>
      <c r="V907" s="80"/>
      <c r="W907" s="81"/>
      <c r="X907" s="80"/>
      <c r="Y907" s="80"/>
      <c r="Z907" s="80"/>
      <c r="AA907" s="80"/>
      <c r="AB907" s="80"/>
      <c r="AC907" s="80"/>
      <c r="AD907" s="80"/>
      <c r="AE907" s="80"/>
      <c r="AF907" s="80"/>
      <c r="AG907" s="80"/>
      <c r="AH907" s="80"/>
      <c r="AI907" s="80"/>
      <c r="AJ907" s="80"/>
      <c r="AK907" s="80"/>
      <c r="AL907" s="80"/>
      <c r="AU907" s="80"/>
      <c r="AY907" s="80"/>
      <c r="AZ907" s="80"/>
      <c r="BA907" s="80"/>
      <c r="BB907" s="81"/>
      <c r="BC907" s="81"/>
      <c r="BD907" s="81"/>
      <c r="BE907" s="81"/>
      <c r="BF907" s="81"/>
      <c r="BG907" s="81"/>
      <c r="BH907" s="81"/>
    </row>
    <row r="908" spans="2:60" ht="14" customHeight="1" x14ac:dyDescent="0.3">
      <c r="B908" s="81"/>
      <c r="H908" s="81"/>
      <c r="I908" s="81"/>
      <c r="J908" s="81"/>
      <c r="K908" s="81"/>
      <c r="L908" s="82"/>
      <c r="M908" s="81"/>
      <c r="N908" s="81"/>
      <c r="O908" s="81"/>
      <c r="P908" s="81"/>
      <c r="R908" s="81"/>
      <c r="S908" s="81"/>
      <c r="T908" s="80"/>
      <c r="U908" s="80"/>
      <c r="V908" s="80"/>
      <c r="W908" s="81"/>
      <c r="X908" s="80"/>
      <c r="Y908" s="80"/>
      <c r="Z908" s="80"/>
      <c r="AA908" s="80"/>
      <c r="AB908" s="80"/>
      <c r="AC908" s="80"/>
      <c r="AD908" s="80"/>
      <c r="AE908" s="80"/>
      <c r="AF908" s="80"/>
      <c r="AG908" s="80"/>
      <c r="AH908" s="80"/>
      <c r="AI908" s="80"/>
      <c r="AJ908" s="80"/>
      <c r="AK908" s="80"/>
      <c r="AL908" s="80"/>
      <c r="AU908" s="80"/>
      <c r="AY908" s="80"/>
      <c r="AZ908" s="80"/>
      <c r="BA908" s="80"/>
      <c r="BB908" s="81"/>
      <c r="BC908" s="81"/>
      <c r="BD908" s="81"/>
      <c r="BE908" s="81"/>
      <c r="BF908" s="81"/>
      <c r="BG908" s="81"/>
      <c r="BH908" s="81"/>
    </row>
    <row r="909" spans="2:60" ht="14" customHeight="1" x14ac:dyDescent="0.3">
      <c r="B909" s="81"/>
      <c r="H909" s="81"/>
      <c r="I909" s="81"/>
      <c r="J909" s="81"/>
      <c r="K909" s="81"/>
      <c r="L909" s="82"/>
      <c r="M909" s="81"/>
      <c r="N909" s="81"/>
      <c r="O909" s="81"/>
      <c r="P909" s="81"/>
      <c r="R909" s="81"/>
      <c r="S909" s="81"/>
      <c r="T909" s="80"/>
      <c r="U909" s="80"/>
      <c r="V909" s="80"/>
      <c r="W909" s="81"/>
      <c r="X909" s="80"/>
      <c r="Y909" s="80"/>
      <c r="Z909" s="80"/>
      <c r="AA909" s="80"/>
      <c r="AB909" s="80"/>
      <c r="AC909" s="80"/>
      <c r="AD909" s="80"/>
      <c r="AE909" s="80"/>
      <c r="AF909" s="80"/>
      <c r="AG909" s="80"/>
      <c r="AH909" s="80"/>
      <c r="AI909" s="80"/>
      <c r="AJ909" s="80"/>
      <c r="AK909" s="80"/>
      <c r="AL909" s="80"/>
      <c r="AU909" s="80"/>
      <c r="AY909" s="80"/>
      <c r="AZ909" s="80"/>
      <c r="BA909" s="80"/>
      <c r="BB909" s="81"/>
      <c r="BC909" s="81"/>
      <c r="BD909" s="81"/>
      <c r="BE909" s="81"/>
      <c r="BF909" s="81"/>
      <c r="BG909" s="81"/>
      <c r="BH909" s="81"/>
    </row>
    <row r="910" spans="2:60" ht="14" customHeight="1" x14ac:dyDescent="0.3">
      <c r="B910" s="81"/>
      <c r="H910" s="81"/>
      <c r="I910" s="81"/>
      <c r="J910" s="81"/>
      <c r="K910" s="81"/>
      <c r="L910" s="82"/>
      <c r="M910" s="81"/>
      <c r="N910" s="81"/>
      <c r="O910" s="81"/>
      <c r="P910" s="81"/>
      <c r="R910" s="81"/>
      <c r="S910" s="81"/>
      <c r="T910" s="80"/>
      <c r="U910" s="80"/>
      <c r="V910" s="80"/>
      <c r="W910" s="81"/>
      <c r="X910" s="80"/>
      <c r="Y910" s="80"/>
      <c r="Z910" s="80"/>
      <c r="AA910" s="80"/>
      <c r="AB910" s="80"/>
      <c r="AC910" s="80"/>
      <c r="AD910" s="80"/>
      <c r="AE910" s="80"/>
      <c r="AF910" s="80"/>
      <c r="AG910" s="80"/>
      <c r="AH910" s="80"/>
      <c r="AI910" s="80"/>
      <c r="AJ910" s="80"/>
      <c r="AK910" s="80"/>
      <c r="AL910" s="80"/>
      <c r="AU910" s="80"/>
      <c r="AY910" s="80"/>
      <c r="AZ910" s="80"/>
      <c r="BA910" s="80"/>
      <c r="BB910" s="81"/>
      <c r="BC910" s="81"/>
      <c r="BD910" s="81"/>
      <c r="BE910" s="81"/>
      <c r="BF910" s="81"/>
      <c r="BG910" s="81"/>
      <c r="BH910" s="81"/>
    </row>
    <row r="911" spans="2:60" ht="14" customHeight="1" x14ac:dyDescent="0.3">
      <c r="B911" s="81"/>
      <c r="H911" s="81"/>
      <c r="I911" s="81"/>
      <c r="J911" s="81"/>
      <c r="K911" s="81"/>
      <c r="L911" s="82"/>
      <c r="M911" s="81"/>
      <c r="N911" s="81"/>
      <c r="O911" s="81"/>
      <c r="P911" s="81"/>
      <c r="R911" s="81"/>
      <c r="S911" s="81"/>
      <c r="T911" s="80"/>
      <c r="U911" s="80"/>
      <c r="V911" s="80"/>
      <c r="W911" s="81"/>
      <c r="X911" s="80"/>
      <c r="Y911" s="80"/>
      <c r="Z911" s="80"/>
      <c r="AA911" s="80"/>
      <c r="AB911" s="80"/>
      <c r="AC911" s="80"/>
      <c r="AD911" s="80"/>
      <c r="AE911" s="80"/>
      <c r="AF911" s="80"/>
      <c r="AG911" s="80"/>
      <c r="AH911" s="80"/>
      <c r="AI911" s="80"/>
      <c r="AJ911" s="80"/>
      <c r="AK911" s="80"/>
      <c r="AL911" s="80"/>
      <c r="AU911" s="80"/>
      <c r="AY911" s="80"/>
      <c r="AZ911" s="80"/>
      <c r="BA911" s="80"/>
      <c r="BB911" s="81"/>
      <c r="BC911" s="81"/>
      <c r="BD911" s="81"/>
      <c r="BE911" s="81"/>
      <c r="BF911" s="81"/>
      <c r="BG911" s="81"/>
      <c r="BH911" s="81"/>
    </row>
    <row r="912" spans="2:60" ht="14" customHeight="1" x14ac:dyDescent="0.3">
      <c r="B912" s="81"/>
      <c r="H912" s="81"/>
      <c r="I912" s="81"/>
      <c r="J912" s="81"/>
      <c r="K912" s="81"/>
      <c r="L912" s="82"/>
      <c r="M912" s="81"/>
      <c r="N912" s="81"/>
      <c r="O912" s="81"/>
      <c r="P912" s="81"/>
      <c r="R912" s="81"/>
      <c r="S912" s="81"/>
      <c r="T912" s="80"/>
      <c r="U912" s="80"/>
      <c r="V912" s="80"/>
      <c r="W912" s="81"/>
      <c r="X912" s="80"/>
      <c r="Y912" s="80"/>
      <c r="Z912" s="80"/>
      <c r="AA912" s="80"/>
      <c r="AB912" s="80"/>
      <c r="AC912" s="80"/>
      <c r="AD912" s="80"/>
      <c r="AE912" s="80"/>
      <c r="AF912" s="80"/>
      <c r="AG912" s="80"/>
      <c r="AH912" s="80"/>
      <c r="AI912" s="80"/>
      <c r="AJ912" s="80"/>
      <c r="AK912" s="80"/>
      <c r="AL912" s="80"/>
      <c r="AU912" s="80"/>
      <c r="AY912" s="80"/>
      <c r="AZ912" s="80"/>
      <c r="BA912" s="80"/>
      <c r="BB912" s="81"/>
      <c r="BC912" s="81"/>
      <c r="BD912" s="81"/>
      <c r="BE912" s="81"/>
      <c r="BF912" s="81"/>
      <c r="BG912" s="81"/>
      <c r="BH912" s="81"/>
    </row>
    <row r="913" spans="2:60" ht="14" customHeight="1" x14ac:dyDescent="0.3">
      <c r="B913" s="81"/>
      <c r="H913" s="81"/>
      <c r="I913" s="81"/>
      <c r="J913" s="81"/>
      <c r="K913" s="81"/>
      <c r="L913" s="82"/>
      <c r="M913" s="81"/>
      <c r="N913" s="81"/>
      <c r="O913" s="81"/>
      <c r="P913" s="81"/>
      <c r="R913" s="81"/>
      <c r="S913" s="81"/>
      <c r="T913" s="80"/>
      <c r="U913" s="80"/>
      <c r="V913" s="80"/>
      <c r="W913" s="81"/>
      <c r="X913" s="80"/>
      <c r="Y913" s="80"/>
      <c r="Z913" s="80"/>
      <c r="AA913" s="80"/>
      <c r="AB913" s="80"/>
      <c r="AC913" s="80"/>
      <c r="AD913" s="80"/>
      <c r="AE913" s="80"/>
      <c r="AF913" s="80"/>
      <c r="AG913" s="80"/>
      <c r="AH913" s="80"/>
      <c r="AI913" s="80"/>
      <c r="AJ913" s="80"/>
      <c r="AK913" s="80"/>
      <c r="AL913" s="80"/>
      <c r="AU913" s="80"/>
      <c r="AY913" s="80"/>
      <c r="AZ913" s="80"/>
      <c r="BA913" s="80"/>
      <c r="BB913" s="81"/>
      <c r="BC913" s="81"/>
      <c r="BD913" s="81"/>
      <c r="BE913" s="81"/>
      <c r="BF913" s="81"/>
      <c r="BG913" s="81"/>
      <c r="BH913" s="81"/>
    </row>
    <row r="914" spans="2:60" ht="14" customHeight="1" x14ac:dyDescent="0.3">
      <c r="B914" s="81"/>
      <c r="H914" s="81"/>
      <c r="I914" s="81"/>
      <c r="J914" s="81"/>
      <c r="K914" s="81"/>
      <c r="L914" s="82"/>
      <c r="M914" s="81"/>
      <c r="N914" s="81"/>
      <c r="O914" s="81"/>
      <c r="P914" s="81"/>
      <c r="R914" s="81"/>
      <c r="S914" s="81"/>
      <c r="T914" s="80"/>
      <c r="U914" s="80"/>
      <c r="V914" s="80"/>
      <c r="W914" s="81"/>
      <c r="X914" s="80"/>
      <c r="Y914" s="80"/>
      <c r="Z914" s="80"/>
      <c r="AA914" s="80"/>
      <c r="AB914" s="80"/>
      <c r="AC914" s="80"/>
      <c r="AD914" s="80"/>
      <c r="AE914" s="80"/>
      <c r="AF914" s="80"/>
      <c r="AG914" s="80"/>
      <c r="AH914" s="80"/>
      <c r="AI914" s="80"/>
      <c r="AJ914" s="80"/>
      <c r="AK914" s="80"/>
      <c r="AL914" s="80"/>
      <c r="AU914" s="80"/>
      <c r="AY914" s="80"/>
      <c r="AZ914" s="80"/>
      <c r="BA914" s="80"/>
      <c r="BB914" s="81"/>
      <c r="BC914" s="81"/>
      <c r="BD914" s="81"/>
      <c r="BE914" s="81"/>
      <c r="BF914" s="81"/>
      <c r="BG914" s="81"/>
      <c r="BH914" s="81"/>
    </row>
    <row r="915" spans="2:60" ht="14" customHeight="1" x14ac:dyDescent="0.3">
      <c r="B915" s="81"/>
      <c r="H915" s="81"/>
      <c r="I915" s="81"/>
      <c r="J915" s="81"/>
      <c r="K915" s="81"/>
      <c r="L915" s="82"/>
      <c r="M915" s="81"/>
      <c r="N915" s="81"/>
      <c r="O915" s="81"/>
      <c r="P915" s="81"/>
      <c r="R915" s="81"/>
      <c r="S915" s="81"/>
      <c r="T915" s="80"/>
      <c r="U915" s="80"/>
      <c r="V915" s="80"/>
      <c r="W915" s="81"/>
      <c r="X915" s="80"/>
      <c r="Y915" s="80"/>
      <c r="Z915" s="80"/>
      <c r="AA915" s="80"/>
      <c r="AB915" s="80"/>
      <c r="AC915" s="80"/>
      <c r="AD915" s="80"/>
      <c r="AE915" s="80"/>
      <c r="AF915" s="80"/>
      <c r="AG915" s="80"/>
      <c r="AH915" s="80"/>
      <c r="AI915" s="80"/>
      <c r="AJ915" s="80"/>
      <c r="AK915" s="80"/>
      <c r="AL915" s="80"/>
      <c r="AU915" s="80"/>
      <c r="AY915" s="80"/>
      <c r="AZ915" s="80"/>
      <c r="BA915" s="80"/>
      <c r="BB915" s="81"/>
      <c r="BC915" s="81"/>
      <c r="BD915" s="81"/>
      <c r="BE915" s="81"/>
      <c r="BF915" s="81"/>
      <c r="BG915" s="81"/>
      <c r="BH915" s="81"/>
    </row>
    <row r="916" spans="2:60" ht="14" customHeight="1" x14ac:dyDescent="0.3">
      <c r="B916" s="81"/>
      <c r="H916" s="81"/>
      <c r="I916" s="81"/>
      <c r="J916" s="81"/>
      <c r="K916" s="81"/>
      <c r="L916" s="82"/>
      <c r="M916" s="81"/>
      <c r="N916" s="81"/>
      <c r="O916" s="81"/>
      <c r="P916" s="81"/>
      <c r="R916" s="81"/>
      <c r="S916" s="81"/>
      <c r="T916" s="80"/>
      <c r="U916" s="80"/>
      <c r="V916" s="80"/>
      <c r="W916" s="81"/>
      <c r="X916" s="80"/>
      <c r="Y916" s="80"/>
      <c r="Z916" s="80"/>
      <c r="AA916" s="80"/>
      <c r="AB916" s="80"/>
      <c r="AC916" s="80"/>
      <c r="AD916" s="80"/>
      <c r="AE916" s="80"/>
      <c r="AF916" s="80"/>
      <c r="AG916" s="80"/>
      <c r="AH916" s="80"/>
      <c r="AI916" s="80"/>
      <c r="AJ916" s="80"/>
      <c r="AK916" s="80"/>
      <c r="AL916" s="80"/>
      <c r="AU916" s="80"/>
      <c r="AY916" s="80"/>
      <c r="AZ916" s="80"/>
      <c r="BA916" s="80"/>
      <c r="BB916" s="81"/>
      <c r="BC916" s="81"/>
      <c r="BD916" s="81"/>
      <c r="BE916" s="81"/>
      <c r="BF916" s="81"/>
      <c r="BG916" s="81"/>
      <c r="BH916" s="81"/>
    </row>
    <row r="917" spans="2:60" ht="14" customHeight="1" x14ac:dyDescent="0.3">
      <c r="B917" s="81"/>
      <c r="H917" s="81"/>
      <c r="I917" s="81"/>
      <c r="J917" s="81"/>
      <c r="K917" s="81"/>
      <c r="L917" s="82"/>
      <c r="M917" s="81"/>
      <c r="N917" s="81"/>
      <c r="O917" s="81"/>
      <c r="P917" s="81"/>
      <c r="R917" s="81"/>
      <c r="S917" s="81"/>
      <c r="T917" s="80"/>
      <c r="U917" s="80"/>
      <c r="V917" s="80"/>
      <c r="W917" s="81"/>
      <c r="X917" s="80"/>
      <c r="Y917" s="80"/>
      <c r="Z917" s="80"/>
      <c r="AA917" s="80"/>
      <c r="AB917" s="80"/>
      <c r="AC917" s="80"/>
      <c r="AD917" s="80"/>
      <c r="AE917" s="80"/>
      <c r="AF917" s="80"/>
      <c r="AG917" s="80"/>
      <c r="AH917" s="80"/>
      <c r="AI917" s="80"/>
      <c r="AJ917" s="80"/>
      <c r="AK917" s="80"/>
      <c r="AL917" s="80"/>
      <c r="AU917" s="80"/>
      <c r="AY917" s="80"/>
      <c r="AZ917" s="80"/>
      <c r="BA917" s="80"/>
      <c r="BB917" s="81"/>
      <c r="BC917" s="81"/>
      <c r="BD917" s="81"/>
      <c r="BE917" s="81"/>
      <c r="BF917" s="81"/>
      <c r="BG917" s="81"/>
      <c r="BH917" s="81"/>
    </row>
    <row r="918" spans="2:60" ht="14" customHeight="1" x14ac:dyDescent="0.3">
      <c r="B918" s="81"/>
      <c r="H918" s="81"/>
      <c r="I918" s="81"/>
      <c r="J918" s="81"/>
      <c r="K918" s="81"/>
      <c r="L918" s="82"/>
      <c r="M918" s="81"/>
      <c r="N918" s="81"/>
      <c r="O918" s="81"/>
      <c r="P918" s="81"/>
      <c r="R918" s="81"/>
      <c r="S918" s="81"/>
      <c r="T918" s="80"/>
      <c r="U918" s="80"/>
      <c r="V918" s="80"/>
      <c r="W918" s="81"/>
      <c r="X918" s="80"/>
      <c r="Y918" s="80"/>
      <c r="Z918" s="80"/>
      <c r="AA918" s="80"/>
      <c r="AB918" s="80"/>
      <c r="AC918" s="80"/>
      <c r="AD918" s="80"/>
      <c r="AE918" s="80"/>
      <c r="AF918" s="80"/>
      <c r="AG918" s="80"/>
      <c r="AH918" s="80"/>
      <c r="AI918" s="80"/>
      <c r="AJ918" s="80"/>
      <c r="AK918" s="80"/>
      <c r="AL918" s="80"/>
      <c r="AU918" s="80"/>
      <c r="AY918" s="80"/>
      <c r="AZ918" s="80"/>
      <c r="BA918" s="80"/>
      <c r="BB918" s="81"/>
      <c r="BC918" s="81"/>
      <c r="BD918" s="81"/>
      <c r="BE918" s="81"/>
      <c r="BF918" s="81"/>
      <c r="BG918" s="81"/>
      <c r="BH918" s="81"/>
    </row>
    <row r="919" spans="2:60" ht="14" customHeight="1" x14ac:dyDescent="0.3">
      <c r="B919" s="81"/>
      <c r="H919" s="81"/>
      <c r="I919" s="81"/>
      <c r="J919" s="81"/>
      <c r="K919" s="81"/>
      <c r="L919" s="82"/>
      <c r="M919" s="81"/>
      <c r="N919" s="81"/>
      <c r="O919" s="81"/>
      <c r="P919" s="81"/>
      <c r="R919" s="81"/>
      <c r="S919" s="81"/>
      <c r="T919" s="80"/>
      <c r="U919" s="80"/>
      <c r="V919" s="80"/>
      <c r="W919" s="81"/>
      <c r="X919" s="80"/>
      <c r="Y919" s="80"/>
      <c r="Z919" s="80"/>
      <c r="AA919" s="80"/>
      <c r="AB919" s="80"/>
      <c r="AC919" s="80"/>
      <c r="AD919" s="80"/>
      <c r="AE919" s="80"/>
      <c r="AF919" s="80"/>
      <c r="AG919" s="80"/>
      <c r="AH919" s="80"/>
      <c r="AI919" s="80"/>
      <c r="AJ919" s="80"/>
      <c r="AK919" s="80"/>
      <c r="AL919" s="80"/>
      <c r="AU919" s="80"/>
      <c r="AY919" s="80"/>
      <c r="AZ919" s="80"/>
      <c r="BA919" s="80"/>
      <c r="BB919" s="81"/>
      <c r="BC919" s="81"/>
      <c r="BD919" s="81"/>
      <c r="BE919" s="81"/>
      <c r="BF919" s="81"/>
      <c r="BG919" s="81"/>
      <c r="BH919" s="81"/>
    </row>
    <row r="920" spans="2:60" ht="14" customHeight="1" x14ac:dyDescent="0.3">
      <c r="B920" s="81"/>
      <c r="H920" s="81"/>
      <c r="I920" s="81"/>
      <c r="J920" s="81"/>
      <c r="K920" s="81"/>
      <c r="L920" s="82"/>
      <c r="M920" s="81"/>
      <c r="N920" s="81"/>
      <c r="O920" s="81"/>
      <c r="P920" s="81"/>
      <c r="R920" s="81"/>
      <c r="S920" s="81"/>
      <c r="T920" s="80"/>
      <c r="U920" s="80"/>
      <c r="V920" s="80"/>
      <c r="W920" s="81"/>
      <c r="X920" s="80"/>
      <c r="Y920" s="80"/>
      <c r="Z920" s="80"/>
      <c r="AA920" s="80"/>
      <c r="AB920" s="80"/>
      <c r="AC920" s="80"/>
      <c r="AD920" s="80"/>
      <c r="AE920" s="80"/>
      <c r="AF920" s="80"/>
      <c r="AG920" s="80"/>
      <c r="AH920" s="80"/>
      <c r="AI920" s="80"/>
      <c r="AJ920" s="80"/>
      <c r="AK920" s="80"/>
      <c r="AL920" s="80"/>
      <c r="AU920" s="80"/>
      <c r="AY920" s="80"/>
      <c r="AZ920" s="80"/>
      <c r="BA920" s="80"/>
      <c r="BB920" s="81"/>
      <c r="BC920" s="81"/>
      <c r="BD920" s="81"/>
      <c r="BE920" s="81"/>
      <c r="BF920" s="81"/>
      <c r="BG920" s="81"/>
      <c r="BH920" s="81"/>
    </row>
    <row r="921" spans="2:60" ht="14" customHeight="1" x14ac:dyDescent="0.3">
      <c r="B921" s="81"/>
      <c r="H921" s="81"/>
      <c r="I921" s="81"/>
      <c r="J921" s="81"/>
      <c r="K921" s="81"/>
      <c r="L921" s="82"/>
      <c r="M921" s="81"/>
      <c r="N921" s="81"/>
      <c r="O921" s="81"/>
      <c r="P921" s="81"/>
      <c r="R921" s="81"/>
      <c r="S921" s="81"/>
      <c r="T921" s="80"/>
      <c r="U921" s="80"/>
      <c r="V921" s="80"/>
      <c r="W921" s="81"/>
      <c r="X921" s="80"/>
      <c r="Y921" s="80"/>
      <c r="Z921" s="80"/>
      <c r="AA921" s="80"/>
      <c r="AB921" s="80"/>
      <c r="AC921" s="80"/>
      <c r="AD921" s="80"/>
      <c r="AE921" s="80"/>
      <c r="AF921" s="80"/>
      <c r="AG921" s="80"/>
      <c r="AH921" s="80"/>
      <c r="AI921" s="80"/>
      <c r="AJ921" s="80"/>
      <c r="AK921" s="80"/>
      <c r="AL921" s="80"/>
      <c r="AU921" s="80"/>
      <c r="AY921" s="80"/>
      <c r="AZ921" s="80"/>
      <c r="BA921" s="80"/>
      <c r="BB921" s="81"/>
      <c r="BC921" s="81"/>
      <c r="BD921" s="81"/>
      <c r="BE921" s="81"/>
      <c r="BF921" s="81"/>
      <c r="BG921" s="81"/>
      <c r="BH921" s="81"/>
    </row>
    <row r="922" spans="2:60" ht="14" customHeight="1" x14ac:dyDescent="0.3">
      <c r="B922" s="81"/>
      <c r="H922" s="81"/>
      <c r="I922" s="81"/>
      <c r="J922" s="81"/>
      <c r="K922" s="81"/>
      <c r="L922" s="82"/>
      <c r="M922" s="81"/>
      <c r="N922" s="81"/>
      <c r="O922" s="81"/>
      <c r="P922" s="81"/>
      <c r="R922" s="81"/>
      <c r="S922" s="81"/>
      <c r="T922" s="80"/>
      <c r="U922" s="80"/>
      <c r="V922" s="80"/>
      <c r="W922" s="81"/>
      <c r="X922" s="80"/>
      <c r="Y922" s="80"/>
      <c r="Z922" s="80"/>
      <c r="AA922" s="80"/>
      <c r="AB922" s="80"/>
      <c r="AC922" s="80"/>
      <c r="AD922" s="80"/>
      <c r="AE922" s="80"/>
      <c r="AF922" s="80"/>
      <c r="AG922" s="80"/>
      <c r="AH922" s="80"/>
      <c r="AI922" s="80"/>
      <c r="AJ922" s="80"/>
      <c r="AK922" s="80"/>
      <c r="AL922" s="80"/>
      <c r="AU922" s="80"/>
      <c r="AY922" s="80"/>
      <c r="AZ922" s="80"/>
      <c r="BA922" s="80"/>
      <c r="BB922" s="81"/>
      <c r="BC922" s="81"/>
      <c r="BD922" s="81"/>
      <c r="BE922" s="81"/>
      <c r="BF922" s="81"/>
      <c r="BG922" s="81"/>
      <c r="BH922" s="81"/>
    </row>
    <row r="923" spans="2:60" ht="14" customHeight="1" x14ac:dyDescent="0.3">
      <c r="B923" s="81"/>
      <c r="H923" s="81"/>
      <c r="I923" s="81"/>
      <c r="J923" s="81"/>
      <c r="K923" s="81"/>
      <c r="L923" s="82"/>
      <c r="M923" s="81"/>
      <c r="N923" s="81"/>
      <c r="O923" s="81"/>
      <c r="P923" s="81"/>
      <c r="R923" s="81"/>
      <c r="S923" s="81"/>
      <c r="T923" s="80"/>
      <c r="U923" s="80"/>
      <c r="V923" s="80"/>
      <c r="W923" s="81"/>
      <c r="X923" s="80"/>
      <c r="Y923" s="80"/>
      <c r="Z923" s="80"/>
      <c r="AA923" s="80"/>
      <c r="AB923" s="80"/>
      <c r="AC923" s="80"/>
      <c r="AD923" s="80"/>
      <c r="AE923" s="80"/>
      <c r="AF923" s="80"/>
      <c r="AG923" s="80"/>
      <c r="AH923" s="80"/>
      <c r="AI923" s="80"/>
      <c r="AJ923" s="80"/>
      <c r="AK923" s="80"/>
      <c r="AL923" s="80"/>
      <c r="AU923" s="80"/>
      <c r="AY923" s="80"/>
      <c r="AZ923" s="80"/>
      <c r="BA923" s="80"/>
      <c r="BB923" s="81"/>
      <c r="BC923" s="81"/>
      <c r="BD923" s="81"/>
      <c r="BE923" s="81"/>
      <c r="BF923" s="81"/>
      <c r="BG923" s="81"/>
      <c r="BH923" s="81"/>
    </row>
    <row r="924" spans="2:60" ht="14" customHeight="1" x14ac:dyDescent="0.3">
      <c r="B924" s="81"/>
      <c r="H924" s="81"/>
      <c r="I924" s="81"/>
      <c r="J924" s="81"/>
      <c r="K924" s="81"/>
      <c r="L924" s="82"/>
      <c r="M924" s="81"/>
      <c r="N924" s="81"/>
      <c r="O924" s="81"/>
      <c r="P924" s="81"/>
      <c r="R924" s="81"/>
      <c r="S924" s="81"/>
      <c r="T924" s="80"/>
      <c r="U924" s="80"/>
      <c r="V924" s="80"/>
      <c r="W924" s="81"/>
      <c r="X924" s="80"/>
      <c r="Y924" s="80"/>
      <c r="Z924" s="80"/>
      <c r="AA924" s="80"/>
      <c r="AB924" s="80"/>
      <c r="AC924" s="80"/>
      <c r="AD924" s="80"/>
      <c r="AE924" s="80"/>
      <c r="AF924" s="80"/>
      <c r="AG924" s="80"/>
      <c r="AH924" s="80"/>
      <c r="AI924" s="80"/>
      <c r="AJ924" s="80"/>
      <c r="AK924" s="80"/>
      <c r="AL924" s="80"/>
      <c r="AU924" s="80"/>
      <c r="AY924" s="80"/>
      <c r="AZ924" s="80"/>
      <c r="BA924" s="80"/>
      <c r="BB924" s="81"/>
      <c r="BC924" s="81"/>
      <c r="BD924" s="81"/>
      <c r="BE924" s="81"/>
      <c r="BF924" s="81"/>
      <c r="BG924" s="81"/>
      <c r="BH924" s="81"/>
    </row>
    <row r="925" spans="2:60" ht="14" customHeight="1" x14ac:dyDescent="0.3">
      <c r="B925" s="81"/>
      <c r="H925" s="81"/>
      <c r="I925" s="81"/>
      <c r="J925" s="81"/>
      <c r="K925" s="81"/>
      <c r="L925" s="82"/>
      <c r="M925" s="81"/>
      <c r="N925" s="81"/>
      <c r="O925" s="81"/>
      <c r="P925" s="81"/>
      <c r="R925" s="81"/>
      <c r="S925" s="81"/>
      <c r="T925" s="80"/>
      <c r="U925" s="80"/>
      <c r="V925" s="80"/>
      <c r="W925" s="81"/>
      <c r="X925" s="80"/>
      <c r="Y925" s="80"/>
      <c r="Z925" s="80"/>
      <c r="AA925" s="80"/>
      <c r="AB925" s="80"/>
      <c r="AC925" s="80"/>
      <c r="AD925" s="80"/>
      <c r="AE925" s="80"/>
      <c r="AF925" s="80"/>
      <c r="AG925" s="80"/>
      <c r="AH925" s="80"/>
      <c r="AI925" s="80"/>
      <c r="AJ925" s="80"/>
      <c r="AK925" s="80"/>
      <c r="AL925" s="80"/>
      <c r="AU925" s="80"/>
      <c r="AY925" s="80"/>
      <c r="AZ925" s="80"/>
      <c r="BA925" s="80"/>
      <c r="BB925" s="81"/>
      <c r="BC925" s="81"/>
      <c r="BD925" s="81"/>
      <c r="BE925" s="81"/>
      <c r="BF925" s="81"/>
      <c r="BG925" s="81"/>
      <c r="BH925" s="81"/>
    </row>
    <row r="926" spans="2:60" ht="14" customHeight="1" x14ac:dyDescent="0.3">
      <c r="B926" s="81"/>
      <c r="H926" s="81"/>
      <c r="I926" s="81"/>
      <c r="J926" s="81"/>
      <c r="K926" s="81"/>
      <c r="L926" s="82"/>
      <c r="M926" s="81"/>
      <c r="N926" s="81"/>
      <c r="O926" s="81"/>
      <c r="P926" s="81"/>
      <c r="R926" s="81"/>
      <c r="S926" s="81"/>
      <c r="T926" s="80"/>
      <c r="U926" s="80"/>
      <c r="V926" s="80"/>
      <c r="W926" s="81"/>
      <c r="X926" s="80"/>
      <c r="Y926" s="80"/>
      <c r="Z926" s="80"/>
      <c r="AA926" s="80"/>
      <c r="AB926" s="80"/>
      <c r="AC926" s="80"/>
      <c r="AD926" s="80"/>
      <c r="AE926" s="80"/>
      <c r="AF926" s="80"/>
      <c r="AG926" s="80"/>
      <c r="AH926" s="80"/>
      <c r="AI926" s="80"/>
      <c r="AJ926" s="80"/>
      <c r="AK926" s="80"/>
      <c r="AL926" s="80"/>
      <c r="AU926" s="80"/>
      <c r="AY926" s="80"/>
      <c r="AZ926" s="80"/>
      <c r="BA926" s="80"/>
      <c r="BB926" s="81"/>
      <c r="BC926" s="81"/>
      <c r="BD926" s="81"/>
      <c r="BE926" s="81"/>
      <c r="BF926" s="81"/>
      <c r="BG926" s="81"/>
      <c r="BH926" s="81"/>
    </row>
    <row r="927" spans="2:60" ht="14" customHeight="1" x14ac:dyDescent="0.3">
      <c r="B927" s="81"/>
      <c r="H927" s="81"/>
      <c r="I927" s="81"/>
      <c r="J927" s="81"/>
      <c r="K927" s="81"/>
      <c r="L927" s="82"/>
      <c r="M927" s="81"/>
      <c r="N927" s="81"/>
      <c r="O927" s="81"/>
      <c r="P927" s="81"/>
      <c r="R927" s="81"/>
      <c r="S927" s="81"/>
      <c r="T927" s="80"/>
      <c r="U927" s="80"/>
      <c r="V927" s="80"/>
      <c r="W927" s="81"/>
      <c r="X927" s="80"/>
      <c r="Y927" s="80"/>
      <c r="Z927" s="80"/>
      <c r="AA927" s="80"/>
      <c r="AB927" s="80"/>
      <c r="AC927" s="80"/>
      <c r="AD927" s="80"/>
      <c r="AE927" s="80"/>
      <c r="AF927" s="80"/>
      <c r="AG927" s="80"/>
      <c r="AH927" s="80"/>
      <c r="AI927" s="80"/>
      <c r="AJ927" s="80"/>
      <c r="AK927" s="80"/>
      <c r="AL927" s="80"/>
      <c r="AU927" s="80"/>
      <c r="AY927" s="80"/>
      <c r="AZ927" s="80"/>
      <c r="BA927" s="80"/>
      <c r="BB927" s="81"/>
      <c r="BC927" s="81"/>
      <c r="BD927" s="81"/>
      <c r="BE927" s="81"/>
      <c r="BF927" s="81"/>
      <c r="BG927" s="81"/>
      <c r="BH927" s="81"/>
    </row>
    <row r="928" spans="2:60" ht="14" customHeight="1" x14ac:dyDescent="0.3">
      <c r="B928" s="81"/>
      <c r="H928" s="81"/>
      <c r="I928" s="81"/>
      <c r="J928" s="81"/>
      <c r="K928" s="81"/>
      <c r="L928" s="82"/>
      <c r="M928" s="81"/>
      <c r="N928" s="81"/>
      <c r="O928" s="81"/>
      <c r="P928" s="81"/>
      <c r="R928" s="81"/>
      <c r="S928" s="81"/>
      <c r="T928" s="80"/>
      <c r="U928" s="80"/>
      <c r="V928" s="80"/>
      <c r="W928" s="81"/>
      <c r="X928" s="80"/>
      <c r="Y928" s="80"/>
      <c r="Z928" s="80"/>
      <c r="AA928" s="80"/>
      <c r="AB928" s="80"/>
      <c r="AC928" s="80"/>
      <c r="AD928" s="80"/>
      <c r="AE928" s="80"/>
      <c r="AF928" s="80"/>
      <c r="AG928" s="80"/>
      <c r="AH928" s="80"/>
      <c r="AI928" s="80"/>
      <c r="AJ928" s="80"/>
      <c r="AK928" s="80"/>
      <c r="AL928" s="80"/>
      <c r="AU928" s="80"/>
      <c r="AY928" s="80"/>
      <c r="AZ928" s="80"/>
      <c r="BA928" s="80"/>
      <c r="BB928" s="81"/>
      <c r="BC928" s="81"/>
      <c r="BD928" s="81"/>
      <c r="BE928" s="81"/>
      <c r="BF928" s="81"/>
      <c r="BG928" s="81"/>
      <c r="BH928" s="81"/>
    </row>
    <row r="929" spans="2:60" ht="14" customHeight="1" x14ac:dyDescent="0.3">
      <c r="B929" s="81"/>
      <c r="H929" s="81"/>
      <c r="I929" s="81"/>
      <c r="J929" s="81"/>
      <c r="K929" s="81"/>
      <c r="L929" s="82"/>
      <c r="M929" s="81"/>
      <c r="N929" s="81"/>
      <c r="O929" s="81"/>
      <c r="P929" s="81"/>
      <c r="R929" s="81"/>
      <c r="S929" s="81"/>
      <c r="T929" s="80"/>
      <c r="U929" s="80"/>
      <c r="V929" s="80"/>
      <c r="W929" s="81"/>
      <c r="X929" s="80"/>
      <c r="Y929" s="80"/>
      <c r="Z929" s="80"/>
      <c r="AA929" s="80"/>
      <c r="AB929" s="80"/>
      <c r="AC929" s="80"/>
      <c r="AD929" s="80"/>
      <c r="AE929" s="80"/>
      <c r="AF929" s="80"/>
      <c r="AG929" s="80"/>
      <c r="AH929" s="80"/>
      <c r="AI929" s="80"/>
      <c r="AJ929" s="80"/>
      <c r="AK929" s="80"/>
      <c r="AL929" s="80"/>
      <c r="AU929" s="80"/>
      <c r="AY929" s="80"/>
      <c r="AZ929" s="80"/>
      <c r="BA929" s="80"/>
      <c r="BB929" s="81"/>
      <c r="BC929" s="81"/>
      <c r="BD929" s="81"/>
      <c r="BE929" s="81"/>
      <c r="BF929" s="81"/>
      <c r="BG929" s="81"/>
      <c r="BH929" s="81"/>
    </row>
    <row r="930" spans="2:60" ht="14" customHeight="1" x14ac:dyDescent="0.3">
      <c r="B930" s="81"/>
      <c r="H930" s="81"/>
      <c r="I930" s="81"/>
      <c r="J930" s="81"/>
      <c r="K930" s="81"/>
      <c r="L930" s="82"/>
      <c r="M930" s="81"/>
      <c r="N930" s="81"/>
      <c r="O930" s="81"/>
      <c r="P930" s="81"/>
      <c r="R930" s="81"/>
      <c r="S930" s="81"/>
      <c r="T930" s="80"/>
      <c r="U930" s="80"/>
      <c r="V930" s="80"/>
      <c r="W930" s="81"/>
      <c r="X930" s="80"/>
      <c r="Y930" s="80"/>
      <c r="Z930" s="80"/>
      <c r="AA930" s="80"/>
      <c r="AB930" s="80"/>
      <c r="AC930" s="80"/>
      <c r="AD930" s="80"/>
      <c r="AE930" s="80"/>
      <c r="AF930" s="80"/>
      <c r="AG930" s="80"/>
      <c r="AH930" s="80"/>
      <c r="AI930" s="80"/>
      <c r="AJ930" s="80"/>
      <c r="AK930" s="80"/>
      <c r="AL930" s="80"/>
      <c r="AU930" s="80"/>
      <c r="AY930" s="80"/>
      <c r="AZ930" s="80"/>
      <c r="BA930" s="80"/>
      <c r="BB930" s="81"/>
      <c r="BC930" s="81"/>
      <c r="BD930" s="81"/>
      <c r="BE930" s="81"/>
      <c r="BF930" s="81"/>
      <c r="BG930" s="81"/>
      <c r="BH930" s="81"/>
    </row>
    <row r="931" spans="2:60" ht="14" customHeight="1" x14ac:dyDescent="0.3">
      <c r="B931" s="81"/>
      <c r="H931" s="81"/>
      <c r="I931" s="81"/>
      <c r="J931" s="81"/>
      <c r="K931" s="81"/>
      <c r="L931" s="82"/>
      <c r="M931" s="81"/>
      <c r="N931" s="81"/>
      <c r="O931" s="81"/>
      <c r="P931" s="81"/>
      <c r="R931" s="81"/>
      <c r="S931" s="81"/>
      <c r="T931" s="80"/>
      <c r="U931" s="80"/>
      <c r="V931" s="80"/>
      <c r="W931" s="81"/>
      <c r="X931" s="80"/>
      <c r="Y931" s="80"/>
      <c r="Z931" s="80"/>
      <c r="AA931" s="80"/>
      <c r="AB931" s="80"/>
      <c r="AC931" s="80"/>
      <c r="AD931" s="80"/>
      <c r="AE931" s="80"/>
      <c r="AF931" s="80"/>
      <c r="AG931" s="80"/>
      <c r="AH931" s="80"/>
      <c r="AI931" s="80"/>
      <c r="AJ931" s="80"/>
      <c r="AK931" s="80"/>
      <c r="AL931" s="80"/>
      <c r="AU931" s="80"/>
      <c r="AY931" s="80"/>
      <c r="AZ931" s="80"/>
      <c r="BA931" s="80"/>
      <c r="BB931" s="81"/>
      <c r="BC931" s="81"/>
      <c r="BD931" s="81"/>
      <c r="BE931" s="81"/>
      <c r="BF931" s="81"/>
      <c r="BG931" s="81"/>
      <c r="BH931" s="81"/>
    </row>
    <row r="932" spans="2:60" ht="14" customHeight="1" x14ac:dyDescent="0.3">
      <c r="B932" s="81"/>
      <c r="H932" s="81"/>
      <c r="I932" s="81"/>
      <c r="J932" s="81"/>
      <c r="K932" s="81"/>
      <c r="L932" s="82"/>
      <c r="M932" s="81"/>
      <c r="N932" s="81"/>
      <c r="O932" s="81"/>
      <c r="P932" s="81"/>
      <c r="R932" s="81"/>
      <c r="S932" s="81"/>
      <c r="T932" s="80"/>
      <c r="U932" s="80"/>
      <c r="V932" s="80"/>
      <c r="W932" s="81"/>
      <c r="X932" s="80"/>
      <c r="Y932" s="80"/>
      <c r="Z932" s="80"/>
      <c r="AA932" s="80"/>
      <c r="AB932" s="80"/>
      <c r="AC932" s="80"/>
      <c r="AD932" s="80"/>
      <c r="AE932" s="80"/>
      <c r="AF932" s="80"/>
      <c r="AG932" s="80"/>
      <c r="AH932" s="80"/>
      <c r="AI932" s="80"/>
      <c r="AJ932" s="80"/>
      <c r="AK932" s="80"/>
      <c r="AL932" s="80"/>
      <c r="AU932" s="80"/>
      <c r="AY932" s="80"/>
      <c r="AZ932" s="80"/>
      <c r="BA932" s="80"/>
      <c r="BB932" s="81"/>
      <c r="BC932" s="81"/>
      <c r="BD932" s="81"/>
      <c r="BE932" s="81"/>
      <c r="BF932" s="81"/>
      <c r="BG932" s="81"/>
      <c r="BH932" s="81"/>
    </row>
    <row r="933" spans="2:60" ht="14" customHeight="1" x14ac:dyDescent="0.3">
      <c r="B933" s="81"/>
      <c r="H933" s="81"/>
      <c r="I933" s="81"/>
      <c r="J933" s="81"/>
      <c r="K933" s="81"/>
      <c r="L933" s="82"/>
      <c r="M933" s="81"/>
      <c r="N933" s="81"/>
      <c r="O933" s="81"/>
      <c r="P933" s="81"/>
      <c r="R933" s="81"/>
      <c r="S933" s="81"/>
      <c r="T933" s="80"/>
      <c r="U933" s="80"/>
      <c r="V933" s="80"/>
      <c r="W933" s="81"/>
      <c r="X933" s="80"/>
      <c r="Y933" s="80"/>
      <c r="Z933" s="80"/>
      <c r="AA933" s="80"/>
      <c r="AB933" s="80"/>
      <c r="AC933" s="80"/>
      <c r="AD933" s="80"/>
      <c r="AE933" s="80"/>
      <c r="AF933" s="80"/>
      <c r="AG933" s="80"/>
      <c r="AH933" s="80"/>
      <c r="AI933" s="80"/>
      <c r="AJ933" s="80"/>
      <c r="AK933" s="80"/>
      <c r="AL933" s="80"/>
      <c r="AU933" s="80"/>
      <c r="AY933" s="80"/>
      <c r="AZ933" s="80"/>
      <c r="BA933" s="80"/>
      <c r="BB933" s="81"/>
      <c r="BC933" s="81"/>
      <c r="BD933" s="81"/>
      <c r="BE933" s="81"/>
      <c r="BF933" s="81"/>
      <c r="BG933" s="81"/>
      <c r="BH933" s="81"/>
    </row>
    <row r="934" spans="2:60" ht="14" customHeight="1" x14ac:dyDescent="0.3">
      <c r="B934" s="81"/>
      <c r="H934" s="81"/>
      <c r="I934" s="81"/>
      <c r="J934" s="81"/>
      <c r="K934" s="81"/>
      <c r="L934" s="82"/>
      <c r="M934" s="81"/>
      <c r="N934" s="81"/>
      <c r="O934" s="81"/>
      <c r="P934" s="81"/>
      <c r="R934" s="81"/>
      <c r="S934" s="81"/>
      <c r="T934" s="80"/>
      <c r="U934" s="80"/>
      <c r="V934" s="80"/>
      <c r="W934" s="81"/>
      <c r="X934" s="80"/>
      <c r="Y934" s="80"/>
      <c r="Z934" s="80"/>
      <c r="AA934" s="80"/>
      <c r="AB934" s="80"/>
      <c r="AC934" s="80"/>
      <c r="AD934" s="80"/>
      <c r="AE934" s="80"/>
      <c r="AF934" s="80"/>
      <c r="AG934" s="80"/>
      <c r="AH934" s="80"/>
      <c r="AI934" s="80"/>
      <c r="AJ934" s="80"/>
      <c r="AK934" s="80"/>
      <c r="AL934" s="80"/>
      <c r="AU934" s="80"/>
      <c r="AY934" s="80"/>
      <c r="AZ934" s="80"/>
      <c r="BA934" s="80"/>
      <c r="BB934" s="81"/>
      <c r="BC934" s="81"/>
      <c r="BD934" s="81"/>
      <c r="BE934" s="81"/>
      <c r="BF934" s="81"/>
      <c r="BG934" s="81"/>
      <c r="BH934" s="81"/>
    </row>
    <row r="935" spans="2:60" ht="14" customHeight="1" x14ac:dyDescent="0.3">
      <c r="B935" s="81"/>
      <c r="H935" s="81"/>
      <c r="I935" s="81"/>
      <c r="J935" s="81"/>
      <c r="K935" s="81"/>
      <c r="L935" s="82"/>
      <c r="M935" s="81"/>
      <c r="N935" s="81"/>
      <c r="O935" s="81"/>
      <c r="P935" s="81"/>
      <c r="R935" s="81"/>
      <c r="S935" s="81"/>
      <c r="T935" s="80"/>
      <c r="U935" s="80"/>
      <c r="V935" s="80"/>
      <c r="W935" s="81"/>
      <c r="X935" s="80"/>
      <c r="Y935" s="80"/>
      <c r="Z935" s="80"/>
      <c r="AA935" s="80"/>
      <c r="AB935" s="80"/>
      <c r="AC935" s="80"/>
      <c r="AD935" s="80"/>
      <c r="AE935" s="80"/>
      <c r="AF935" s="80"/>
      <c r="AG935" s="80"/>
      <c r="AH935" s="80"/>
      <c r="AI935" s="80"/>
      <c r="AJ935" s="80"/>
      <c r="AK935" s="80"/>
      <c r="AL935" s="80"/>
      <c r="AU935" s="80"/>
      <c r="AY935" s="80"/>
      <c r="AZ935" s="80"/>
      <c r="BA935" s="80"/>
      <c r="BB935" s="81"/>
      <c r="BC935" s="81"/>
      <c r="BD935" s="81"/>
      <c r="BE935" s="81"/>
      <c r="BF935" s="81"/>
      <c r="BG935" s="81"/>
      <c r="BH935" s="81"/>
    </row>
    <row r="936" spans="2:60" ht="14" customHeight="1" x14ac:dyDescent="0.3">
      <c r="B936" s="81"/>
      <c r="H936" s="81"/>
      <c r="I936" s="81"/>
      <c r="J936" s="81"/>
      <c r="K936" s="81"/>
      <c r="L936" s="82"/>
      <c r="M936" s="81"/>
      <c r="N936" s="81"/>
      <c r="O936" s="81"/>
      <c r="P936" s="81"/>
      <c r="R936" s="81"/>
      <c r="S936" s="81"/>
      <c r="T936" s="80"/>
      <c r="U936" s="80"/>
      <c r="V936" s="80"/>
      <c r="W936" s="81"/>
      <c r="X936" s="80"/>
      <c r="Y936" s="80"/>
      <c r="Z936" s="80"/>
      <c r="AA936" s="80"/>
      <c r="AB936" s="80"/>
      <c r="AC936" s="80"/>
      <c r="AD936" s="80"/>
      <c r="AE936" s="80"/>
      <c r="AF936" s="80"/>
      <c r="AG936" s="80"/>
      <c r="AH936" s="80"/>
      <c r="AI936" s="80"/>
      <c r="AJ936" s="80"/>
      <c r="AK936" s="80"/>
      <c r="AL936" s="80"/>
      <c r="AU936" s="80"/>
      <c r="AY936" s="80"/>
      <c r="AZ936" s="80"/>
      <c r="BA936" s="80"/>
      <c r="BB936" s="81"/>
      <c r="BC936" s="81"/>
      <c r="BD936" s="81"/>
      <c r="BE936" s="81"/>
      <c r="BF936" s="81"/>
      <c r="BG936" s="81"/>
      <c r="BH936" s="81"/>
    </row>
    <row r="937" spans="2:60" ht="14" customHeight="1" x14ac:dyDescent="0.3">
      <c r="B937" s="81"/>
      <c r="H937" s="81"/>
      <c r="I937" s="81"/>
      <c r="J937" s="81"/>
      <c r="K937" s="81"/>
      <c r="L937" s="82"/>
      <c r="M937" s="81"/>
      <c r="N937" s="81"/>
      <c r="O937" s="81"/>
      <c r="P937" s="81"/>
      <c r="R937" s="81"/>
      <c r="S937" s="81"/>
      <c r="T937" s="80"/>
      <c r="U937" s="80"/>
      <c r="V937" s="80"/>
      <c r="W937" s="81"/>
      <c r="X937" s="80"/>
      <c r="Y937" s="80"/>
      <c r="Z937" s="80"/>
      <c r="AA937" s="80"/>
      <c r="AB937" s="80"/>
      <c r="AC937" s="80"/>
      <c r="AD937" s="80"/>
      <c r="AE937" s="80"/>
      <c r="AF937" s="80"/>
      <c r="AG937" s="80"/>
      <c r="AH937" s="80"/>
      <c r="AI937" s="80"/>
      <c r="AJ937" s="80"/>
      <c r="AK937" s="80"/>
      <c r="AL937" s="80"/>
      <c r="AU937" s="80"/>
      <c r="AY937" s="80"/>
      <c r="AZ937" s="80"/>
      <c r="BA937" s="80"/>
      <c r="BB937" s="81"/>
      <c r="BC937" s="81"/>
      <c r="BD937" s="81"/>
      <c r="BE937" s="81"/>
      <c r="BF937" s="81"/>
      <c r="BG937" s="81"/>
      <c r="BH937" s="81"/>
    </row>
    <row r="938" spans="2:60" ht="14" customHeight="1" x14ac:dyDescent="0.3">
      <c r="B938" s="81"/>
      <c r="H938" s="81"/>
      <c r="I938" s="81"/>
      <c r="J938" s="81"/>
      <c r="K938" s="81"/>
      <c r="L938" s="82"/>
      <c r="M938" s="81"/>
      <c r="N938" s="81"/>
      <c r="O938" s="81"/>
      <c r="P938" s="81"/>
      <c r="R938" s="81"/>
      <c r="S938" s="81"/>
      <c r="T938" s="80"/>
      <c r="U938" s="80"/>
      <c r="V938" s="80"/>
      <c r="W938" s="81"/>
      <c r="X938" s="80"/>
      <c r="Y938" s="80"/>
      <c r="Z938" s="80"/>
      <c r="AA938" s="80"/>
      <c r="AB938" s="80"/>
      <c r="AC938" s="80"/>
      <c r="AD938" s="80"/>
      <c r="AE938" s="80"/>
      <c r="AF938" s="80"/>
      <c r="AG938" s="80"/>
      <c r="AH938" s="80"/>
      <c r="AI938" s="80"/>
      <c r="AJ938" s="80"/>
      <c r="AK938" s="80"/>
      <c r="AL938" s="80"/>
      <c r="AU938" s="80"/>
      <c r="AY938" s="80"/>
      <c r="AZ938" s="80"/>
      <c r="BA938" s="80"/>
      <c r="BB938" s="81"/>
      <c r="BC938" s="81"/>
      <c r="BD938" s="81"/>
      <c r="BE938" s="81"/>
      <c r="BF938" s="81"/>
      <c r="BG938" s="81"/>
      <c r="BH938" s="81"/>
    </row>
    <row r="939" spans="2:60" ht="14" customHeight="1" x14ac:dyDescent="0.3">
      <c r="B939" s="81"/>
      <c r="H939" s="81"/>
      <c r="I939" s="81"/>
      <c r="J939" s="81"/>
      <c r="K939" s="81"/>
      <c r="L939" s="82"/>
      <c r="M939" s="81"/>
      <c r="N939" s="81"/>
      <c r="O939" s="81"/>
      <c r="P939" s="81"/>
      <c r="R939" s="81"/>
      <c r="S939" s="81"/>
      <c r="T939" s="80"/>
      <c r="U939" s="80"/>
      <c r="V939" s="80"/>
      <c r="W939" s="81"/>
      <c r="X939" s="80"/>
      <c r="Y939" s="80"/>
      <c r="Z939" s="80"/>
      <c r="AA939" s="80"/>
      <c r="AB939" s="80"/>
      <c r="AC939" s="80"/>
      <c r="AD939" s="80"/>
      <c r="AE939" s="80"/>
      <c r="AF939" s="80"/>
      <c r="AG939" s="80"/>
      <c r="AH939" s="80"/>
      <c r="AI939" s="80"/>
      <c r="AJ939" s="80"/>
      <c r="AK939" s="80"/>
      <c r="AL939" s="80"/>
      <c r="AU939" s="80"/>
      <c r="AY939" s="80"/>
      <c r="AZ939" s="80"/>
      <c r="BA939" s="80"/>
      <c r="BB939" s="81"/>
      <c r="BC939" s="81"/>
      <c r="BD939" s="81"/>
      <c r="BE939" s="81"/>
      <c r="BF939" s="81"/>
      <c r="BG939" s="81"/>
      <c r="BH939" s="81"/>
    </row>
    <row r="940" spans="2:60" ht="14" customHeight="1" x14ac:dyDescent="0.3">
      <c r="B940" s="81"/>
      <c r="H940" s="81"/>
      <c r="I940" s="81"/>
      <c r="J940" s="81"/>
      <c r="K940" s="81"/>
      <c r="L940" s="82"/>
      <c r="M940" s="81"/>
      <c r="N940" s="81"/>
      <c r="O940" s="81"/>
      <c r="P940" s="81"/>
      <c r="R940" s="81"/>
      <c r="S940" s="81"/>
      <c r="T940" s="80"/>
      <c r="U940" s="80"/>
      <c r="V940" s="80"/>
      <c r="W940" s="81"/>
      <c r="X940" s="80"/>
      <c r="Y940" s="80"/>
      <c r="Z940" s="80"/>
      <c r="AA940" s="80"/>
      <c r="AB940" s="80"/>
      <c r="AC940" s="80"/>
      <c r="AD940" s="80"/>
      <c r="AE940" s="80"/>
      <c r="AF940" s="80"/>
      <c r="AG940" s="80"/>
      <c r="AH940" s="80"/>
      <c r="AI940" s="80"/>
      <c r="AJ940" s="80"/>
      <c r="AK940" s="80"/>
      <c r="AL940" s="80"/>
      <c r="AU940" s="80"/>
      <c r="AY940" s="80"/>
      <c r="AZ940" s="80"/>
      <c r="BA940" s="80"/>
      <c r="BB940" s="81"/>
      <c r="BC940" s="81"/>
      <c r="BD940" s="81"/>
      <c r="BE940" s="81"/>
      <c r="BF940" s="81"/>
      <c r="BG940" s="81"/>
      <c r="BH940" s="81"/>
    </row>
    <row r="941" spans="2:60" ht="14" customHeight="1" x14ac:dyDescent="0.3">
      <c r="B941" s="81"/>
      <c r="H941" s="81"/>
      <c r="I941" s="81"/>
      <c r="J941" s="81"/>
      <c r="K941" s="81"/>
      <c r="L941" s="82"/>
      <c r="M941" s="81"/>
      <c r="N941" s="81"/>
      <c r="O941" s="81"/>
      <c r="P941" s="81"/>
      <c r="R941" s="81"/>
      <c r="S941" s="81"/>
      <c r="T941" s="80"/>
      <c r="U941" s="80"/>
      <c r="V941" s="80"/>
      <c r="W941" s="81"/>
      <c r="X941" s="80"/>
      <c r="Y941" s="80"/>
      <c r="Z941" s="80"/>
      <c r="AA941" s="80"/>
      <c r="AB941" s="80"/>
      <c r="AC941" s="80"/>
      <c r="AD941" s="80"/>
      <c r="AE941" s="80"/>
      <c r="AF941" s="80"/>
      <c r="AG941" s="80"/>
      <c r="AH941" s="80"/>
      <c r="AI941" s="80"/>
      <c r="AJ941" s="80"/>
      <c r="AK941" s="80"/>
      <c r="AL941" s="80"/>
      <c r="AU941" s="80"/>
      <c r="AY941" s="80"/>
      <c r="AZ941" s="80"/>
      <c r="BA941" s="80"/>
      <c r="BB941" s="81"/>
      <c r="BC941" s="81"/>
      <c r="BD941" s="81"/>
      <c r="BE941" s="81"/>
      <c r="BF941" s="81"/>
      <c r="BG941" s="81"/>
      <c r="BH941" s="81"/>
    </row>
    <row r="942" spans="2:60" ht="14" customHeight="1" x14ac:dyDescent="0.3">
      <c r="B942" s="81"/>
      <c r="H942" s="81"/>
      <c r="I942" s="81"/>
      <c r="J942" s="81"/>
      <c r="K942" s="81"/>
      <c r="L942" s="82"/>
      <c r="M942" s="81"/>
      <c r="N942" s="81"/>
      <c r="O942" s="81"/>
      <c r="P942" s="81"/>
      <c r="R942" s="81"/>
      <c r="S942" s="81"/>
      <c r="T942" s="80"/>
      <c r="U942" s="80"/>
      <c r="V942" s="80"/>
      <c r="W942" s="81"/>
      <c r="X942" s="80"/>
      <c r="Y942" s="80"/>
      <c r="Z942" s="80"/>
      <c r="AA942" s="80"/>
      <c r="AB942" s="80"/>
      <c r="AC942" s="80"/>
      <c r="AD942" s="80"/>
      <c r="AE942" s="80"/>
      <c r="AF942" s="80"/>
      <c r="AG942" s="80"/>
      <c r="AH942" s="80"/>
      <c r="AI942" s="80"/>
      <c r="AJ942" s="80"/>
      <c r="AK942" s="80"/>
      <c r="AL942" s="80"/>
      <c r="AU942" s="80"/>
      <c r="AY942" s="80"/>
      <c r="AZ942" s="80"/>
      <c r="BA942" s="80"/>
      <c r="BB942" s="81"/>
      <c r="BC942" s="81"/>
      <c r="BD942" s="81"/>
      <c r="BE942" s="81"/>
      <c r="BF942" s="81"/>
      <c r="BG942" s="81"/>
      <c r="BH942" s="81"/>
    </row>
    <row r="943" spans="2:60" ht="14" customHeight="1" x14ac:dyDescent="0.3">
      <c r="B943" s="81"/>
      <c r="H943" s="81"/>
      <c r="I943" s="81"/>
      <c r="J943" s="81"/>
      <c r="K943" s="81"/>
      <c r="L943" s="82"/>
      <c r="M943" s="81"/>
      <c r="N943" s="81"/>
      <c r="O943" s="81"/>
      <c r="P943" s="81"/>
      <c r="R943" s="81"/>
      <c r="S943" s="81"/>
      <c r="T943" s="80"/>
      <c r="U943" s="80"/>
      <c r="V943" s="80"/>
      <c r="W943" s="81"/>
      <c r="X943" s="80"/>
      <c r="Y943" s="80"/>
      <c r="Z943" s="80"/>
      <c r="AA943" s="80"/>
      <c r="AB943" s="80"/>
      <c r="AC943" s="80"/>
      <c r="AD943" s="80"/>
      <c r="AE943" s="80"/>
      <c r="AF943" s="80"/>
      <c r="AG943" s="80"/>
      <c r="AH943" s="80"/>
      <c r="AI943" s="80"/>
      <c r="AJ943" s="80"/>
      <c r="AK943" s="80"/>
      <c r="AL943" s="80"/>
      <c r="AU943" s="80"/>
      <c r="AY943" s="80"/>
      <c r="AZ943" s="80"/>
      <c r="BA943" s="80"/>
      <c r="BB943" s="81"/>
      <c r="BC943" s="81"/>
      <c r="BD943" s="81"/>
      <c r="BE943" s="81"/>
      <c r="BF943" s="81"/>
      <c r="BG943" s="81"/>
      <c r="BH943" s="81"/>
    </row>
    <row r="944" spans="2:60" ht="14" customHeight="1" x14ac:dyDescent="0.3">
      <c r="B944" s="81"/>
      <c r="H944" s="81"/>
      <c r="I944" s="81"/>
      <c r="J944" s="81"/>
      <c r="K944" s="81"/>
      <c r="L944" s="82"/>
      <c r="M944" s="81"/>
      <c r="N944" s="81"/>
      <c r="O944" s="81"/>
      <c r="P944" s="81"/>
      <c r="R944" s="81"/>
      <c r="S944" s="81"/>
      <c r="T944" s="80"/>
      <c r="U944" s="80"/>
      <c r="V944" s="80"/>
      <c r="W944" s="81"/>
      <c r="X944" s="80"/>
      <c r="Y944" s="80"/>
      <c r="Z944" s="80"/>
      <c r="AA944" s="80"/>
      <c r="AB944" s="80"/>
      <c r="AC944" s="80"/>
      <c r="AD944" s="80"/>
      <c r="AE944" s="80"/>
      <c r="AF944" s="80"/>
      <c r="AG944" s="80"/>
      <c r="AH944" s="80"/>
      <c r="AI944" s="80"/>
      <c r="AJ944" s="80"/>
      <c r="AK944" s="80"/>
      <c r="AL944" s="80"/>
      <c r="AU944" s="80"/>
      <c r="AY944" s="80"/>
      <c r="AZ944" s="80"/>
      <c r="BA944" s="80"/>
      <c r="BB944" s="81"/>
      <c r="BC944" s="81"/>
      <c r="BD944" s="81"/>
      <c r="BE944" s="81"/>
      <c r="BF944" s="81"/>
      <c r="BG944" s="81"/>
      <c r="BH944" s="81"/>
    </row>
    <row r="945" spans="2:60" ht="14" customHeight="1" x14ac:dyDescent="0.3">
      <c r="B945" s="81"/>
      <c r="H945" s="81"/>
      <c r="I945" s="81"/>
      <c r="J945" s="81"/>
      <c r="K945" s="81"/>
      <c r="L945" s="82"/>
      <c r="M945" s="81"/>
      <c r="N945" s="81"/>
      <c r="O945" s="81"/>
      <c r="P945" s="81"/>
      <c r="R945" s="81"/>
      <c r="S945" s="81"/>
      <c r="T945" s="80"/>
      <c r="U945" s="80"/>
      <c r="V945" s="80"/>
      <c r="W945" s="81"/>
      <c r="X945" s="80"/>
      <c r="Y945" s="80"/>
      <c r="Z945" s="80"/>
      <c r="AA945" s="80"/>
      <c r="AB945" s="80"/>
      <c r="AC945" s="80"/>
      <c r="AD945" s="80"/>
      <c r="AE945" s="80"/>
      <c r="AF945" s="80"/>
      <c r="AG945" s="80"/>
      <c r="AH945" s="80"/>
      <c r="AI945" s="80"/>
      <c r="AJ945" s="80"/>
      <c r="AK945" s="80"/>
      <c r="AL945" s="80"/>
      <c r="AU945" s="80"/>
      <c r="AY945" s="80"/>
      <c r="AZ945" s="80"/>
      <c r="BA945" s="80"/>
      <c r="BB945" s="81"/>
      <c r="BC945" s="81"/>
      <c r="BD945" s="81"/>
      <c r="BE945" s="81"/>
      <c r="BF945" s="81"/>
      <c r="BG945" s="81"/>
      <c r="BH945" s="81"/>
    </row>
    <row r="946" spans="2:60" ht="14" customHeight="1" x14ac:dyDescent="0.3">
      <c r="B946" s="81"/>
      <c r="H946" s="81"/>
      <c r="I946" s="81"/>
      <c r="J946" s="81"/>
      <c r="K946" s="81"/>
      <c r="L946" s="82"/>
      <c r="M946" s="81"/>
      <c r="N946" s="81"/>
      <c r="O946" s="81"/>
      <c r="P946" s="81"/>
      <c r="R946" s="81"/>
      <c r="S946" s="81"/>
      <c r="T946" s="80"/>
      <c r="U946" s="80"/>
      <c r="V946" s="80"/>
      <c r="W946" s="81"/>
      <c r="X946" s="80"/>
      <c r="Y946" s="80"/>
      <c r="Z946" s="80"/>
      <c r="AA946" s="80"/>
      <c r="AB946" s="80"/>
      <c r="AC946" s="80"/>
      <c r="AD946" s="80"/>
      <c r="AE946" s="80"/>
      <c r="AF946" s="80"/>
      <c r="AG946" s="80"/>
      <c r="AH946" s="80"/>
      <c r="AI946" s="80"/>
      <c r="AJ946" s="80"/>
      <c r="AK946" s="80"/>
      <c r="AL946" s="80"/>
      <c r="AU946" s="80"/>
      <c r="AY946" s="80"/>
      <c r="AZ946" s="80"/>
      <c r="BA946" s="80"/>
      <c r="BB946" s="81"/>
      <c r="BC946" s="81"/>
      <c r="BD946" s="81"/>
      <c r="BE946" s="81"/>
      <c r="BF946" s="81"/>
      <c r="BG946" s="81"/>
      <c r="BH946" s="81"/>
    </row>
    <row r="947" spans="2:60" ht="14" customHeight="1" x14ac:dyDescent="0.3">
      <c r="B947" s="81"/>
      <c r="H947" s="81"/>
      <c r="I947" s="81"/>
      <c r="J947" s="81"/>
      <c r="K947" s="81"/>
      <c r="L947" s="82"/>
      <c r="M947" s="81"/>
      <c r="N947" s="81"/>
      <c r="O947" s="81"/>
      <c r="P947" s="81"/>
      <c r="R947" s="81"/>
      <c r="S947" s="81"/>
      <c r="T947" s="80"/>
      <c r="U947" s="80"/>
      <c r="V947" s="80"/>
      <c r="W947" s="81"/>
      <c r="X947" s="80"/>
      <c r="Y947" s="80"/>
      <c r="Z947" s="80"/>
      <c r="AA947" s="80"/>
      <c r="AB947" s="80"/>
      <c r="AC947" s="80"/>
      <c r="AD947" s="80"/>
      <c r="AE947" s="80"/>
      <c r="AF947" s="80"/>
      <c r="AG947" s="80"/>
      <c r="AH947" s="80"/>
      <c r="AI947" s="80"/>
      <c r="AJ947" s="80"/>
      <c r="AK947" s="80"/>
      <c r="AL947" s="80"/>
      <c r="AU947" s="80"/>
      <c r="AY947" s="80"/>
      <c r="AZ947" s="80"/>
      <c r="BA947" s="80"/>
      <c r="BB947" s="81"/>
      <c r="BC947" s="81"/>
      <c r="BD947" s="81"/>
      <c r="BE947" s="81"/>
      <c r="BF947" s="81"/>
      <c r="BG947" s="81"/>
      <c r="BH947" s="81"/>
    </row>
    <row r="948" spans="2:60" ht="14" customHeight="1" x14ac:dyDescent="0.3">
      <c r="B948" s="81"/>
      <c r="H948" s="81"/>
      <c r="I948" s="81"/>
      <c r="J948" s="81"/>
      <c r="K948" s="81"/>
      <c r="L948" s="82"/>
      <c r="M948" s="81"/>
      <c r="N948" s="81"/>
      <c r="O948" s="81"/>
      <c r="P948" s="81"/>
      <c r="R948" s="81"/>
      <c r="S948" s="81"/>
      <c r="T948" s="80"/>
      <c r="U948" s="80"/>
      <c r="V948" s="80"/>
      <c r="W948" s="81"/>
      <c r="X948" s="80"/>
      <c r="Y948" s="80"/>
      <c r="Z948" s="80"/>
      <c r="AA948" s="80"/>
      <c r="AB948" s="80"/>
      <c r="AC948" s="80"/>
      <c r="AD948" s="80"/>
      <c r="AE948" s="80"/>
      <c r="AF948" s="80"/>
      <c r="AG948" s="80"/>
      <c r="AH948" s="80"/>
      <c r="AI948" s="80"/>
      <c r="AJ948" s="80"/>
      <c r="AK948" s="80"/>
      <c r="AL948" s="80"/>
      <c r="AU948" s="80"/>
      <c r="AY948" s="80"/>
      <c r="AZ948" s="80"/>
      <c r="BA948" s="80"/>
      <c r="BB948" s="81"/>
      <c r="BC948" s="81"/>
      <c r="BD948" s="81"/>
      <c r="BE948" s="81"/>
      <c r="BF948" s="81"/>
      <c r="BG948" s="81"/>
      <c r="BH948" s="81"/>
    </row>
    <row r="949" spans="2:60" ht="14" customHeight="1" x14ac:dyDescent="0.3">
      <c r="B949" s="81"/>
      <c r="H949" s="81"/>
      <c r="I949" s="81"/>
      <c r="J949" s="81"/>
      <c r="K949" s="81"/>
      <c r="L949" s="82"/>
      <c r="M949" s="81"/>
      <c r="N949" s="81"/>
      <c r="O949" s="81"/>
      <c r="P949" s="81"/>
      <c r="R949" s="81"/>
      <c r="S949" s="81"/>
      <c r="T949" s="80"/>
      <c r="U949" s="80"/>
      <c r="V949" s="80"/>
      <c r="W949" s="81"/>
      <c r="X949" s="80"/>
      <c r="Y949" s="80"/>
      <c r="Z949" s="80"/>
      <c r="AA949" s="80"/>
      <c r="AB949" s="80"/>
      <c r="AC949" s="80"/>
      <c r="AD949" s="80"/>
      <c r="AE949" s="80"/>
      <c r="AF949" s="80"/>
      <c r="AG949" s="80"/>
      <c r="AH949" s="80"/>
      <c r="AI949" s="80"/>
      <c r="AJ949" s="80"/>
      <c r="AK949" s="80"/>
      <c r="AL949" s="80"/>
      <c r="AU949" s="80"/>
      <c r="AY949" s="80"/>
      <c r="AZ949" s="80"/>
      <c r="BA949" s="80"/>
      <c r="BB949" s="81"/>
      <c r="BC949" s="81"/>
      <c r="BD949" s="81"/>
      <c r="BE949" s="81"/>
      <c r="BF949" s="81"/>
      <c r="BG949" s="81"/>
      <c r="BH949" s="81"/>
    </row>
    <row r="950" spans="2:60" ht="14" customHeight="1" x14ac:dyDescent="0.3">
      <c r="B950" s="81"/>
      <c r="H950" s="81"/>
      <c r="I950" s="81"/>
      <c r="J950" s="81"/>
      <c r="K950" s="81"/>
      <c r="L950" s="82"/>
      <c r="M950" s="81"/>
      <c r="N950" s="81"/>
      <c r="O950" s="81"/>
      <c r="P950" s="81"/>
      <c r="R950" s="81"/>
      <c r="S950" s="81"/>
      <c r="T950" s="80"/>
      <c r="U950" s="80"/>
      <c r="V950" s="80"/>
      <c r="W950" s="81"/>
      <c r="X950" s="80"/>
      <c r="Y950" s="80"/>
      <c r="Z950" s="80"/>
      <c r="AA950" s="80"/>
      <c r="AB950" s="80"/>
      <c r="AC950" s="80"/>
      <c r="AD950" s="80"/>
      <c r="AE950" s="80"/>
      <c r="AF950" s="80"/>
      <c r="AG950" s="80"/>
      <c r="AH950" s="80"/>
      <c r="AI950" s="80"/>
      <c r="AJ950" s="80"/>
      <c r="AK950" s="80"/>
      <c r="AL950" s="80"/>
      <c r="AU950" s="80"/>
      <c r="AY950" s="80"/>
      <c r="AZ950" s="80"/>
      <c r="BA950" s="80"/>
      <c r="BB950" s="81"/>
      <c r="BC950" s="81"/>
      <c r="BD950" s="81"/>
      <c r="BE950" s="81"/>
      <c r="BF950" s="81"/>
      <c r="BG950" s="81"/>
      <c r="BH950" s="81"/>
    </row>
    <row r="951" spans="2:60" ht="14" customHeight="1" x14ac:dyDescent="0.3">
      <c r="B951" s="81"/>
      <c r="H951" s="81"/>
      <c r="I951" s="81"/>
      <c r="J951" s="81"/>
      <c r="K951" s="81"/>
      <c r="L951" s="82"/>
      <c r="M951" s="81"/>
      <c r="N951" s="81"/>
      <c r="O951" s="81"/>
      <c r="P951" s="81"/>
      <c r="R951" s="81"/>
      <c r="S951" s="81"/>
      <c r="T951" s="80"/>
      <c r="U951" s="80"/>
      <c r="V951" s="80"/>
      <c r="W951" s="81"/>
      <c r="X951" s="80"/>
      <c r="Y951" s="80"/>
      <c r="Z951" s="80"/>
      <c r="AA951" s="80"/>
      <c r="AB951" s="80"/>
      <c r="AC951" s="80"/>
      <c r="AD951" s="80"/>
      <c r="AE951" s="80"/>
      <c r="AF951" s="80"/>
      <c r="AG951" s="80"/>
      <c r="AH951" s="80"/>
      <c r="AI951" s="80"/>
      <c r="AJ951" s="80"/>
      <c r="AK951" s="80"/>
      <c r="AL951" s="80"/>
      <c r="AU951" s="80"/>
      <c r="AY951" s="80"/>
      <c r="AZ951" s="80"/>
      <c r="BA951" s="80"/>
      <c r="BB951" s="81"/>
      <c r="BC951" s="81"/>
      <c r="BD951" s="81"/>
      <c r="BE951" s="81"/>
      <c r="BF951" s="81"/>
      <c r="BG951" s="81"/>
      <c r="BH951" s="81"/>
    </row>
    <row r="952" spans="2:60" ht="14" customHeight="1" x14ac:dyDescent="0.3">
      <c r="B952" s="81"/>
      <c r="H952" s="81"/>
      <c r="I952" s="81"/>
      <c r="J952" s="81"/>
      <c r="K952" s="81"/>
      <c r="L952" s="82"/>
      <c r="M952" s="81"/>
      <c r="N952" s="81"/>
      <c r="O952" s="81"/>
      <c r="P952" s="81"/>
      <c r="R952" s="81"/>
      <c r="S952" s="81"/>
      <c r="T952" s="80"/>
      <c r="U952" s="80"/>
      <c r="V952" s="80"/>
      <c r="W952" s="81"/>
      <c r="X952" s="80"/>
      <c r="Y952" s="80"/>
      <c r="Z952" s="80"/>
      <c r="AA952" s="80"/>
      <c r="AB952" s="80"/>
      <c r="AC952" s="80"/>
      <c r="AD952" s="80"/>
      <c r="AE952" s="80"/>
      <c r="AF952" s="80"/>
      <c r="AG952" s="80"/>
      <c r="AH952" s="80"/>
      <c r="AI952" s="80"/>
      <c r="AJ952" s="80"/>
      <c r="AK952" s="80"/>
      <c r="AL952" s="80"/>
      <c r="AU952" s="80"/>
      <c r="AY952" s="80"/>
      <c r="AZ952" s="80"/>
      <c r="BA952" s="80"/>
      <c r="BB952" s="81"/>
      <c r="BC952" s="81"/>
      <c r="BD952" s="81"/>
      <c r="BE952" s="81"/>
      <c r="BF952" s="81"/>
      <c r="BG952" s="81"/>
      <c r="BH952" s="81"/>
    </row>
    <row r="953" spans="2:60" ht="14" customHeight="1" x14ac:dyDescent="0.3">
      <c r="B953" s="81"/>
      <c r="H953" s="81"/>
      <c r="I953" s="81"/>
      <c r="J953" s="81"/>
      <c r="K953" s="81"/>
      <c r="L953" s="82"/>
      <c r="M953" s="81"/>
      <c r="N953" s="81"/>
      <c r="O953" s="81"/>
      <c r="P953" s="81"/>
      <c r="R953" s="81"/>
      <c r="S953" s="81"/>
      <c r="T953" s="80"/>
      <c r="U953" s="80"/>
      <c r="V953" s="80"/>
      <c r="W953" s="81"/>
      <c r="X953" s="80"/>
      <c r="Y953" s="80"/>
      <c r="Z953" s="80"/>
      <c r="AA953" s="80"/>
      <c r="AB953" s="80"/>
      <c r="AC953" s="80"/>
      <c r="AD953" s="80"/>
      <c r="AE953" s="80"/>
      <c r="AF953" s="80"/>
      <c r="AG953" s="80"/>
      <c r="AH953" s="80"/>
      <c r="AI953" s="80"/>
      <c r="AJ953" s="80"/>
      <c r="AK953" s="80"/>
      <c r="AL953" s="80"/>
      <c r="AU953" s="80"/>
      <c r="AY953" s="80"/>
      <c r="AZ953" s="80"/>
      <c r="BA953" s="80"/>
      <c r="BB953" s="81"/>
      <c r="BC953" s="81"/>
      <c r="BD953" s="81"/>
      <c r="BE953" s="81"/>
      <c r="BF953" s="81"/>
      <c r="BG953" s="81"/>
      <c r="BH953" s="81"/>
    </row>
    <row r="954" spans="2:60" ht="14" customHeight="1" x14ac:dyDescent="0.3">
      <c r="B954" s="81"/>
      <c r="H954" s="81"/>
      <c r="I954" s="81"/>
      <c r="J954" s="81"/>
      <c r="K954" s="81"/>
      <c r="L954" s="82"/>
      <c r="M954" s="81"/>
      <c r="N954" s="81"/>
      <c r="O954" s="81"/>
      <c r="P954" s="81"/>
      <c r="R954" s="81"/>
      <c r="S954" s="81"/>
      <c r="T954" s="80"/>
      <c r="U954" s="80"/>
      <c r="V954" s="80"/>
      <c r="W954" s="81"/>
      <c r="X954" s="80"/>
      <c r="Y954" s="80"/>
      <c r="Z954" s="80"/>
      <c r="AA954" s="80"/>
      <c r="AB954" s="80"/>
      <c r="AC954" s="80"/>
      <c r="AD954" s="80"/>
      <c r="AE954" s="80"/>
      <c r="AF954" s="80"/>
      <c r="AG954" s="80"/>
      <c r="AH954" s="80"/>
      <c r="AI954" s="80"/>
      <c r="AJ954" s="80"/>
      <c r="AK954" s="80"/>
      <c r="AL954" s="80"/>
      <c r="AU954" s="80"/>
      <c r="AY954" s="80"/>
      <c r="AZ954" s="80"/>
      <c r="BA954" s="80"/>
      <c r="BB954" s="81"/>
      <c r="BC954" s="81"/>
      <c r="BD954" s="81"/>
      <c r="BE954" s="81"/>
      <c r="BF954" s="81"/>
      <c r="BG954" s="81"/>
      <c r="BH954" s="81"/>
    </row>
    <row r="955" spans="2:60" ht="14" customHeight="1" x14ac:dyDescent="0.3">
      <c r="B955" s="81"/>
      <c r="H955" s="81"/>
      <c r="I955" s="81"/>
      <c r="J955" s="81"/>
      <c r="K955" s="81"/>
      <c r="L955" s="82"/>
      <c r="M955" s="81"/>
      <c r="N955" s="81"/>
      <c r="O955" s="81"/>
      <c r="P955" s="81"/>
      <c r="R955" s="81"/>
      <c r="S955" s="81"/>
      <c r="T955" s="80"/>
      <c r="U955" s="80"/>
      <c r="V955" s="80"/>
      <c r="W955" s="81"/>
      <c r="X955" s="80"/>
      <c r="Y955" s="80"/>
      <c r="Z955" s="80"/>
      <c r="AA955" s="80"/>
      <c r="AB955" s="80"/>
      <c r="AC955" s="80"/>
      <c r="AD955" s="80"/>
      <c r="AE955" s="80"/>
      <c r="AF955" s="80"/>
      <c r="AG955" s="80"/>
      <c r="AH955" s="80"/>
      <c r="AI955" s="80"/>
      <c r="AJ955" s="80"/>
      <c r="AK955" s="80"/>
      <c r="AL955" s="80"/>
      <c r="AU955" s="80"/>
      <c r="AY955" s="80"/>
      <c r="AZ955" s="80"/>
      <c r="BA955" s="80"/>
      <c r="BB955" s="81"/>
      <c r="BC955" s="81"/>
      <c r="BD955" s="81"/>
      <c r="BE955" s="81"/>
      <c r="BF955" s="81"/>
      <c r="BG955" s="81"/>
      <c r="BH955" s="81"/>
    </row>
    <row r="956" spans="2:60" ht="14" customHeight="1" x14ac:dyDescent="0.3">
      <c r="B956" s="81"/>
      <c r="H956" s="81"/>
      <c r="I956" s="81"/>
      <c r="J956" s="81"/>
      <c r="K956" s="81"/>
      <c r="L956" s="82"/>
      <c r="M956" s="81"/>
      <c r="N956" s="81"/>
      <c r="O956" s="81"/>
      <c r="P956" s="81"/>
      <c r="R956" s="81"/>
      <c r="S956" s="81"/>
      <c r="T956" s="80"/>
      <c r="U956" s="80"/>
      <c r="V956" s="80"/>
      <c r="W956" s="81"/>
      <c r="X956" s="80"/>
      <c r="Y956" s="80"/>
      <c r="Z956" s="80"/>
      <c r="AA956" s="80"/>
      <c r="AB956" s="80"/>
      <c r="AC956" s="80"/>
      <c r="AD956" s="80"/>
      <c r="AE956" s="80"/>
      <c r="AF956" s="80"/>
      <c r="AG956" s="80"/>
      <c r="AH956" s="80"/>
      <c r="AI956" s="80"/>
      <c r="AJ956" s="80"/>
      <c r="AK956" s="80"/>
      <c r="AL956" s="80"/>
      <c r="AU956" s="80"/>
      <c r="AY956" s="80"/>
      <c r="AZ956" s="80"/>
      <c r="BA956" s="80"/>
      <c r="BB956" s="81"/>
      <c r="BC956" s="81"/>
      <c r="BD956" s="81"/>
      <c r="BE956" s="81"/>
      <c r="BF956" s="81"/>
      <c r="BG956" s="81"/>
      <c r="BH956" s="81"/>
    </row>
    <row r="957" spans="2:60" ht="14" customHeight="1" x14ac:dyDescent="0.3">
      <c r="B957" s="81"/>
      <c r="H957" s="81"/>
      <c r="I957" s="81"/>
      <c r="J957" s="81"/>
      <c r="K957" s="81"/>
      <c r="L957" s="82"/>
      <c r="M957" s="81"/>
      <c r="N957" s="81"/>
      <c r="O957" s="81"/>
      <c r="P957" s="81"/>
      <c r="R957" s="81"/>
      <c r="S957" s="81"/>
      <c r="T957" s="80"/>
      <c r="U957" s="80"/>
      <c r="V957" s="80"/>
      <c r="W957" s="81"/>
      <c r="X957" s="80"/>
      <c r="Y957" s="80"/>
      <c r="Z957" s="80"/>
      <c r="AA957" s="80"/>
      <c r="AB957" s="80"/>
      <c r="AC957" s="80"/>
      <c r="AD957" s="80"/>
      <c r="AE957" s="80"/>
      <c r="AF957" s="80"/>
      <c r="AG957" s="80"/>
      <c r="AH957" s="80"/>
      <c r="AI957" s="80"/>
      <c r="AJ957" s="80"/>
      <c r="AK957" s="80"/>
      <c r="AL957" s="80"/>
      <c r="AU957" s="80"/>
      <c r="AY957" s="80"/>
      <c r="AZ957" s="80"/>
      <c r="BA957" s="80"/>
      <c r="BB957" s="81"/>
      <c r="BC957" s="81"/>
      <c r="BD957" s="81"/>
      <c r="BE957" s="81"/>
      <c r="BF957" s="81"/>
      <c r="BG957" s="81"/>
      <c r="BH957" s="81"/>
    </row>
    <row r="958" spans="2:60" ht="14" customHeight="1" x14ac:dyDescent="0.3">
      <c r="B958" s="81"/>
      <c r="H958" s="81"/>
      <c r="I958" s="81"/>
      <c r="J958" s="81"/>
      <c r="K958" s="81"/>
      <c r="L958" s="82"/>
      <c r="M958" s="81"/>
      <c r="N958" s="81"/>
      <c r="O958" s="81"/>
      <c r="P958" s="81"/>
      <c r="R958" s="81"/>
      <c r="S958" s="81"/>
      <c r="T958" s="80"/>
      <c r="U958" s="80"/>
      <c r="V958" s="80"/>
      <c r="W958" s="81"/>
      <c r="X958" s="80"/>
      <c r="Y958" s="80"/>
      <c r="Z958" s="80"/>
      <c r="AA958" s="80"/>
      <c r="AB958" s="80"/>
      <c r="AC958" s="80"/>
      <c r="AD958" s="80"/>
      <c r="AE958" s="80"/>
      <c r="AF958" s="80"/>
      <c r="AG958" s="80"/>
      <c r="AH958" s="80"/>
      <c r="AI958" s="80"/>
      <c r="AJ958" s="80"/>
      <c r="AK958" s="80"/>
      <c r="AL958" s="80"/>
      <c r="AU958" s="80"/>
      <c r="AY958" s="80"/>
      <c r="AZ958" s="80"/>
      <c r="BA958" s="80"/>
      <c r="BB958" s="81"/>
      <c r="BC958" s="81"/>
      <c r="BD958" s="81"/>
      <c r="BE958" s="81"/>
      <c r="BF958" s="81"/>
      <c r="BG958" s="81"/>
      <c r="BH958" s="81"/>
    </row>
    <row r="959" spans="2:60" ht="14" customHeight="1" x14ac:dyDescent="0.3">
      <c r="B959" s="81"/>
      <c r="H959" s="81"/>
      <c r="I959" s="81"/>
      <c r="J959" s="81"/>
      <c r="K959" s="81"/>
      <c r="L959" s="82"/>
      <c r="M959" s="81"/>
      <c r="N959" s="81"/>
      <c r="O959" s="81"/>
      <c r="P959" s="81"/>
      <c r="R959" s="81"/>
      <c r="S959" s="81"/>
      <c r="T959" s="80"/>
      <c r="U959" s="80"/>
      <c r="V959" s="80"/>
      <c r="W959" s="81"/>
      <c r="X959" s="80"/>
      <c r="Y959" s="80"/>
      <c r="Z959" s="80"/>
      <c r="AA959" s="80"/>
      <c r="AB959" s="80"/>
      <c r="AC959" s="80"/>
      <c r="AD959" s="80"/>
      <c r="AE959" s="80"/>
      <c r="AF959" s="80"/>
      <c r="AG959" s="80"/>
      <c r="AH959" s="80"/>
      <c r="AI959" s="80"/>
      <c r="AJ959" s="80"/>
      <c r="AK959" s="80"/>
      <c r="AL959" s="80"/>
      <c r="AU959" s="80"/>
      <c r="AY959" s="80"/>
      <c r="AZ959" s="80"/>
      <c r="BA959" s="80"/>
      <c r="BB959" s="81"/>
      <c r="BC959" s="81"/>
      <c r="BD959" s="81"/>
      <c r="BE959" s="81"/>
      <c r="BF959" s="81"/>
      <c r="BG959" s="81"/>
      <c r="BH959" s="81"/>
    </row>
    <row r="960" spans="2:60" ht="14" customHeight="1" x14ac:dyDescent="0.3">
      <c r="B960" s="81"/>
      <c r="H960" s="81"/>
      <c r="I960" s="81"/>
      <c r="J960" s="81"/>
      <c r="K960" s="81"/>
      <c r="L960" s="82"/>
      <c r="M960" s="81"/>
      <c r="N960" s="81"/>
      <c r="O960" s="81"/>
      <c r="P960" s="81"/>
      <c r="R960" s="81"/>
      <c r="S960" s="81"/>
      <c r="T960" s="80"/>
      <c r="U960" s="80"/>
      <c r="V960" s="80"/>
      <c r="W960" s="81"/>
      <c r="X960" s="80"/>
      <c r="Y960" s="80"/>
      <c r="Z960" s="80"/>
      <c r="AA960" s="80"/>
      <c r="AB960" s="80"/>
      <c r="AC960" s="80"/>
      <c r="AD960" s="80"/>
      <c r="AE960" s="80"/>
      <c r="AF960" s="80"/>
      <c r="AG960" s="80"/>
      <c r="AH960" s="80"/>
      <c r="AI960" s="80"/>
      <c r="AJ960" s="80"/>
      <c r="AK960" s="80"/>
      <c r="AL960" s="80"/>
      <c r="AU960" s="80"/>
      <c r="AY960" s="80"/>
      <c r="AZ960" s="80"/>
      <c r="BA960" s="80"/>
      <c r="BB960" s="81"/>
      <c r="BC960" s="81"/>
      <c r="BD960" s="81"/>
      <c r="BE960" s="81"/>
      <c r="BF960" s="81"/>
      <c r="BG960" s="81"/>
      <c r="BH960" s="81"/>
    </row>
    <row r="961" spans="2:60" ht="14" customHeight="1" x14ac:dyDescent="0.3">
      <c r="B961" s="81"/>
      <c r="H961" s="81"/>
      <c r="I961" s="81"/>
      <c r="J961" s="81"/>
      <c r="K961" s="81"/>
      <c r="L961" s="82"/>
      <c r="M961" s="81"/>
      <c r="N961" s="81"/>
      <c r="O961" s="81"/>
      <c r="P961" s="81"/>
      <c r="R961" s="81"/>
      <c r="S961" s="81"/>
      <c r="T961" s="80"/>
      <c r="U961" s="80"/>
      <c r="V961" s="80"/>
      <c r="W961" s="81"/>
      <c r="X961" s="80"/>
      <c r="Y961" s="80"/>
      <c r="Z961" s="80"/>
      <c r="AA961" s="80"/>
      <c r="AB961" s="80"/>
      <c r="AC961" s="80"/>
      <c r="AD961" s="80"/>
      <c r="AE961" s="80"/>
      <c r="AF961" s="80"/>
      <c r="AG961" s="80"/>
      <c r="AH961" s="80"/>
      <c r="AI961" s="80"/>
      <c r="AJ961" s="80"/>
      <c r="AK961" s="80"/>
      <c r="AL961" s="80"/>
      <c r="AU961" s="80"/>
      <c r="AY961" s="80"/>
      <c r="AZ961" s="80"/>
      <c r="BA961" s="80"/>
      <c r="BB961" s="81"/>
      <c r="BC961" s="81"/>
      <c r="BD961" s="81"/>
      <c r="BE961" s="81"/>
      <c r="BF961" s="81"/>
      <c r="BG961" s="81"/>
      <c r="BH961" s="81"/>
    </row>
    <row r="962" spans="2:60" ht="14" customHeight="1" x14ac:dyDescent="0.3">
      <c r="B962" s="81"/>
      <c r="H962" s="81"/>
      <c r="I962" s="81"/>
      <c r="J962" s="81"/>
      <c r="K962" s="81"/>
      <c r="L962" s="82"/>
      <c r="M962" s="81"/>
      <c r="N962" s="81"/>
      <c r="O962" s="81"/>
      <c r="P962" s="81"/>
      <c r="R962" s="81"/>
      <c r="S962" s="81"/>
      <c r="T962" s="80"/>
      <c r="U962" s="80"/>
      <c r="V962" s="80"/>
      <c r="W962" s="81"/>
      <c r="X962" s="80"/>
      <c r="Y962" s="80"/>
      <c r="Z962" s="80"/>
      <c r="AA962" s="80"/>
      <c r="AB962" s="80"/>
      <c r="AC962" s="80"/>
      <c r="AD962" s="80"/>
      <c r="AE962" s="80"/>
      <c r="AF962" s="80"/>
      <c r="AG962" s="80"/>
      <c r="AH962" s="80"/>
      <c r="AI962" s="80"/>
      <c r="AJ962" s="80"/>
      <c r="AK962" s="80"/>
      <c r="AL962" s="80"/>
      <c r="AU962" s="80"/>
      <c r="AY962" s="80"/>
      <c r="AZ962" s="80"/>
      <c r="BA962" s="80"/>
      <c r="BB962" s="81"/>
      <c r="BC962" s="81"/>
      <c r="BD962" s="81"/>
      <c r="BE962" s="81"/>
      <c r="BF962" s="81"/>
      <c r="BG962" s="81"/>
      <c r="BH962" s="81"/>
    </row>
    <row r="963" spans="2:60" ht="14" customHeight="1" x14ac:dyDescent="0.3">
      <c r="B963" s="81"/>
      <c r="H963" s="81"/>
      <c r="I963" s="81"/>
      <c r="J963" s="81"/>
      <c r="K963" s="81"/>
      <c r="L963" s="82"/>
      <c r="M963" s="81"/>
      <c r="N963" s="81"/>
      <c r="O963" s="81"/>
      <c r="P963" s="81"/>
      <c r="R963" s="81"/>
      <c r="S963" s="81"/>
      <c r="T963" s="80"/>
      <c r="U963" s="80"/>
      <c r="V963" s="80"/>
      <c r="W963" s="81"/>
      <c r="X963" s="80"/>
      <c r="Y963" s="80"/>
      <c r="Z963" s="80"/>
      <c r="AA963" s="80"/>
      <c r="AB963" s="80"/>
      <c r="AC963" s="80"/>
      <c r="AD963" s="80"/>
      <c r="AE963" s="80"/>
      <c r="AF963" s="80"/>
      <c r="AG963" s="80"/>
      <c r="AH963" s="80"/>
      <c r="AI963" s="80"/>
      <c r="AJ963" s="80"/>
      <c r="AK963" s="80"/>
      <c r="AL963" s="80"/>
      <c r="AU963" s="80"/>
      <c r="AY963" s="80"/>
      <c r="AZ963" s="80"/>
      <c r="BA963" s="80"/>
      <c r="BB963" s="81"/>
      <c r="BC963" s="81"/>
      <c r="BD963" s="81"/>
      <c r="BE963" s="81"/>
      <c r="BF963" s="81"/>
      <c r="BG963" s="81"/>
      <c r="BH963" s="81"/>
    </row>
    <row r="964" spans="2:60" ht="14" customHeight="1" x14ac:dyDescent="0.3">
      <c r="B964" s="81"/>
      <c r="H964" s="81"/>
      <c r="I964" s="81"/>
      <c r="J964" s="81"/>
      <c r="K964" s="81"/>
      <c r="L964" s="82"/>
      <c r="M964" s="81"/>
      <c r="N964" s="81"/>
      <c r="O964" s="81"/>
      <c r="P964" s="81"/>
      <c r="R964" s="81"/>
      <c r="S964" s="81"/>
      <c r="T964" s="80"/>
      <c r="U964" s="80"/>
      <c r="V964" s="80"/>
      <c r="W964" s="81"/>
      <c r="X964" s="80"/>
      <c r="Y964" s="80"/>
      <c r="Z964" s="80"/>
      <c r="AA964" s="80"/>
      <c r="AB964" s="80"/>
      <c r="AC964" s="80"/>
      <c r="AD964" s="80"/>
      <c r="AE964" s="80"/>
      <c r="AF964" s="80"/>
      <c r="AG964" s="80"/>
      <c r="AH964" s="80"/>
      <c r="AI964" s="80"/>
      <c r="AJ964" s="80"/>
      <c r="AK964" s="80"/>
      <c r="AL964" s="80"/>
      <c r="AU964" s="80"/>
      <c r="AY964" s="80"/>
      <c r="AZ964" s="80"/>
      <c r="BA964" s="80"/>
      <c r="BB964" s="81"/>
      <c r="BC964" s="81"/>
      <c r="BD964" s="81"/>
      <c r="BE964" s="81"/>
      <c r="BF964" s="81"/>
      <c r="BG964" s="81"/>
      <c r="BH964" s="81"/>
    </row>
    <row r="965" spans="2:60" ht="14" customHeight="1" x14ac:dyDescent="0.3">
      <c r="B965" s="81"/>
      <c r="H965" s="81"/>
      <c r="I965" s="81"/>
      <c r="J965" s="81"/>
      <c r="K965" s="81"/>
      <c r="L965" s="82"/>
      <c r="M965" s="81"/>
      <c r="N965" s="81"/>
      <c r="O965" s="81"/>
      <c r="P965" s="81"/>
      <c r="R965" s="81"/>
      <c r="S965" s="81"/>
      <c r="T965" s="80"/>
      <c r="U965" s="80"/>
      <c r="V965" s="80"/>
      <c r="W965" s="81"/>
      <c r="X965" s="80"/>
      <c r="Y965" s="80"/>
      <c r="Z965" s="80"/>
      <c r="AA965" s="80"/>
      <c r="AB965" s="80"/>
      <c r="AC965" s="80"/>
      <c r="AD965" s="80"/>
      <c r="AE965" s="80"/>
      <c r="AF965" s="80"/>
      <c r="AG965" s="80"/>
      <c r="AH965" s="80"/>
      <c r="AI965" s="80"/>
      <c r="AJ965" s="80"/>
      <c r="AK965" s="80"/>
      <c r="AL965" s="80"/>
      <c r="AU965" s="80"/>
      <c r="AY965" s="80"/>
      <c r="AZ965" s="80"/>
      <c r="BA965" s="80"/>
      <c r="BB965" s="81"/>
      <c r="BC965" s="81"/>
      <c r="BD965" s="81"/>
      <c r="BE965" s="81"/>
      <c r="BF965" s="81"/>
      <c r="BG965" s="81"/>
      <c r="BH965" s="81"/>
    </row>
    <row r="966" spans="2:60" ht="14" customHeight="1" x14ac:dyDescent="0.3">
      <c r="B966" s="81"/>
      <c r="H966" s="81"/>
      <c r="I966" s="81"/>
      <c r="J966" s="81"/>
      <c r="K966" s="81"/>
      <c r="L966" s="82"/>
      <c r="M966" s="81"/>
      <c r="N966" s="81"/>
      <c r="O966" s="81"/>
      <c r="P966" s="81"/>
      <c r="R966" s="81"/>
      <c r="S966" s="81"/>
      <c r="T966" s="80"/>
      <c r="U966" s="80"/>
      <c r="V966" s="80"/>
      <c r="W966" s="81"/>
      <c r="X966" s="80"/>
      <c r="Y966" s="80"/>
      <c r="Z966" s="80"/>
      <c r="AA966" s="80"/>
      <c r="AB966" s="80"/>
      <c r="AC966" s="80"/>
      <c r="AD966" s="80"/>
      <c r="AE966" s="80"/>
      <c r="AF966" s="80"/>
      <c r="AG966" s="80"/>
      <c r="AH966" s="80"/>
      <c r="AI966" s="80"/>
      <c r="AJ966" s="80"/>
      <c r="AK966" s="80"/>
      <c r="AL966" s="80"/>
      <c r="AU966" s="80"/>
      <c r="AY966" s="80"/>
      <c r="AZ966" s="80"/>
      <c r="BA966" s="80"/>
      <c r="BB966" s="81"/>
      <c r="BC966" s="81"/>
      <c r="BD966" s="81"/>
      <c r="BE966" s="81"/>
      <c r="BF966" s="81"/>
      <c r="BG966" s="81"/>
      <c r="BH966" s="81"/>
    </row>
    <row r="967" spans="2:60" ht="14" customHeight="1" x14ac:dyDescent="0.3">
      <c r="B967" s="81"/>
      <c r="H967" s="81"/>
      <c r="I967" s="81"/>
      <c r="J967" s="81"/>
      <c r="K967" s="81"/>
      <c r="L967" s="82"/>
      <c r="M967" s="81"/>
      <c r="N967" s="81"/>
      <c r="O967" s="81"/>
      <c r="P967" s="81"/>
      <c r="R967" s="81"/>
      <c r="S967" s="81"/>
      <c r="T967" s="80"/>
      <c r="U967" s="80"/>
      <c r="V967" s="80"/>
      <c r="W967" s="81"/>
      <c r="X967" s="80"/>
      <c r="Y967" s="80"/>
      <c r="Z967" s="80"/>
      <c r="AA967" s="80"/>
      <c r="AB967" s="80"/>
      <c r="AC967" s="80"/>
      <c r="AD967" s="80"/>
      <c r="AE967" s="80"/>
      <c r="AF967" s="80"/>
      <c r="AG967" s="80"/>
      <c r="AH967" s="80"/>
      <c r="AI967" s="80"/>
      <c r="AJ967" s="80"/>
      <c r="AK967" s="80"/>
      <c r="AL967" s="80"/>
      <c r="AU967" s="80"/>
      <c r="AY967" s="80"/>
      <c r="AZ967" s="80"/>
      <c r="BA967" s="80"/>
      <c r="BB967" s="81"/>
      <c r="BC967" s="81"/>
      <c r="BD967" s="81"/>
      <c r="BE967" s="81"/>
      <c r="BF967" s="81"/>
      <c r="BG967" s="81"/>
      <c r="BH967" s="81"/>
    </row>
    <row r="968" spans="2:60" ht="14" customHeight="1" x14ac:dyDescent="0.3">
      <c r="B968" s="81"/>
      <c r="H968" s="81"/>
      <c r="I968" s="81"/>
      <c r="J968" s="81"/>
      <c r="K968" s="81"/>
      <c r="L968" s="82"/>
      <c r="M968" s="81"/>
      <c r="N968" s="81"/>
      <c r="O968" s="81"/>
      <c r="P968" s="81"/>
      <c r="R968" s="81"/>
      <c r="S968" s="81"/>
      <c r="T968" s="80"/>
      <c r="U968" s="80"/>
      <c r="V968" s="80"/>
      <c r="W968" s="81"/>
      <c r="X968" s="80"/>
      <c r="Y968" s="80"/>
      <c r="Z968" s="80"/>
      <c r="AA968" s="80"/>
      <c r="AB968" s="80"/>
      <c r="AC968" s="80"/>
      <c r="AD968" s="80"/>
      <c r="AE968" s="80"/>
      <c r="AF968" s="80"/>
      <c r="AG968" s="80"/>
      <c r="AH968" s="80"/>
      <c r="AI968" s="80"/>
      <c r="AJ968" s="80"/>
      <c r="AK968" s="80"/>
      <c r="AL968" s="80"/>
      <c r="AU968" s="80"/>
      <c r="AY968" s="80"/>
      <c r="AZ968" s="80"/>
      <c r="BA968" s="80"/>
      <c r="BB968" s="81"/>
      <c r="BC968" s="81"/>
      <c r="BD968" s="81"/>
      <c r="BE968" s="81"/>
      <c r="BF968" s="81"/>
      <c r="BG968" s="81"/>
      <c r="BH968" s="81"/>
    </row>
    <row r="969" spans="2:60" ht="14" customHeight="1" x14ac:dyDescent="0.3">
      <c r="B969" s="81"/>
      <c r="H969" s="81"/>
      <c r="I969" s="81"/>
      <c r="J969" s="81"/>
      <c r="K969" s="81"/>
      <c r="L969" s="82"/>
      <c r="M969" s="81"/>
      <c r="N969" s="81"/>
      <c r="O969" s="81"/>
      <c r="P969" s="81"/>
      <c r="R969" s="81"/>
      <c r="S969" s="81"/>
      <c r="T969" s="80"/>
      <c r="U969" s="80"/>
      <c r="V969" s="80"/>
      <c r="W969" s="81"/>
      <c r="X969" s="80"/>
      <c r="Y969" s="80"/>
      <c r="Z969" s="80"/>
      <c r="AA969" s="80"/>
      <c r="AB969" s="80"/>
      <c r="AC969" s="80"/>
      <c r="AD969" s="80"/>
      <c r="AE969" s="80"/>
      <c r="AF969" s="80"/>
      <c r="AG969" s="80"/>
      <c r="AH969" s="80"/>
      <c r="AI969" s="80"/>
      <c r="AJ969" s="80"/>
      <c r="AK969" s="80"/>
      <c r="AL969" s="80"/>
      <c r="AU969" s="80"/>
      <c r="AY969" s="80"/>
      <c r="AZ969" s="80"/>
      <c r="BA969" s="80"/>
      <c r="BB969" s="81"/>
      <c r="BC969" s="81"/>
      <c r="BD969" s="81"/>
      <c r="BE969" s="81"/>
      <c r="BF969" s="81"/>
      <c r="BG969" s="81"/>
      <c r="BH969" s="81"/>
    </row>
    <row r="970" spans="2:60" ht="14" customHeight="1" x14ac:dyDescent="0.3">
      <c r="B970" s="81"/>
      <c r="H970" s="81"/>
      <c r="I970" s="81"/>
      <c r="J970" s="81"/>
      <c r="K970" s="81"/>
      <c r="L970" s="82"/>
      <c r="M970" s="81"/>
      <c r="N970" s="81"/>
      <c r="O970" s="81"/>
      <c r="P970" s="81"/>
      <c r="R970" s="81"/>
      <c r="S970" s="81"/>
      <c r="T970" s="80"/>
      <c r="U970" s="80"/>
      <c r="V970" s="80"/>
      <c r="W970" s="81"/>
      <c r="X970" s="80"/>
      <c r="Y970" s="80"/>
      <c r="Z970" s="80"/>
      <c r="AA970" s="80"/>
      <c r="AB970" s="80"/>
      <c r="AC970" s="80"/>
      <c r="AD970" s="80"/>
      <c r="AE970" s="80"/>
      <c r="AF970" s="80"/>
      <c r="AG970" s="80"/>
      <c r="AH970" s="80"/>
      <c r="AI970" s="80"/>
      <c r="AJ970" s="80"/>
      <c r="AK970" s="80"/>
      <c r="AL970" s="80"/>
      <c r="AU970" s="80"/>
      <c r="AY970" s="80"/>
      <c r="AZ970" s="80"/>
      <c r="BA970" s="80"/>
      <c r="BB970" s="81"/>
      <c r="BC970" s="81"/>
      <c r="BD970" s="81"/>
      <c r="BE970" s="81"/>
      <c r="BF970" s="81"/>
      <c r="BG970" s="81"/>
      <c r="BH970" s="81"/>
    </row>
    <row r="971" spans="2:60" ht="14" customHeight="1" x14ac:dyDescent="0.3">
      <c r="B971" s="81"/>
      <c r="H971" s="81"/>
      <c r="I971" s="81"/>
      <c r="J971" s="81"/>
      <c r="K971" s="81"/>
      <c r="L971" s="82"/>
      <c r="M971" s="81"/>
      <c r="N971" s="81"/>
      <c r="O971" s="81"/>
      <c r="P971" s="81"/>
      <c r="R971" s="81"/>
      <c r="S971" s="81"/>
      <c r="T971" s="80"/>
      <c r="U971" s="80"/>
      <c r="V971" s="80"/>
      <c r="W971" s="81"/>
      <c r="X971" s="80"/>
      <c r="Y971" s="80"/>
      <c r="Z971" s="80"/>
      <c r="AA971" s="80"/>
      <c r="AB971" s="80"/>
      <c r="AC971" s="80"/>
      <c r="AD971" s="80"/>
      <c r="AE971" s="80"/>
      <c r="AF971" s="80"/>
      <c r="AG971" s="80"/>
      <c r="AH971" s="80"/>
      <c r="AI971" s="80"/>
      <c r="AJ971" s="80"/>
      <c r="AK971" s="80"/>
      <c r="AL971" s="80"/>
      <c r="AU971" s="80"/>
      <c r="AY971" s="80"/>
      <c r="AZ971" s="80"/>
      <c r="BA971" s="80"/>
      <c r="BB971" s="81"/>
      <c r="BC971" s="81"/>
      <c r="BD971" s="81"/>
      <c r="BE971" s="81"/>
      <c r="BF971" s="81"/>
      <c r="BG971" s="81"/>
      <c r="BH971" s="81"/>
    </row>
    <row r="972" spans="2:60" ht="14" customHeight="1" x14ac:dyDescent="0.3">
      <c r="B972" s="81"/>
      <c r="H972" s="81"/>
      <c r="I972" s="81"/>
      <c r="J972" s="81"/>
      <c r="K972" s="81"/>
      <c r="L972" s="82"/>
      <c r="M972" s="81"/>
      <c r="N972" s="81"/>
      <c r="O972" s="81"/>
      <c r="P972" s="81"/>
      <c r="R972" s="81"/>
      <c r="S972" s="81"/>
      <c r="T972" s="80"/>
      <c r="U972" s="80"/>
      <c r="V972" s="80"/>
      <c r="W972" s="81"/>
      <c r="X972" s="80"/>
      <c r="Y972" s="80"/>
      <c r="Z972" s="80"/>
      <c r="AA972" s="80"/>
      <c r="AB972" s="80"/>
      <c r="AC972" s="80"/>
      <c r="AD972" s="80"/>
      <c r="AE972" s="80"/>
      <c r="AF972" s="80"/>
      <c r="AG972" s="80"/>
      <c r="AH972" s="80"/>
      <c r="AI972" s="80"/>
      <c r="AJ972" s="80"/>
      <c r="AK972" s="80"/>
      <c r="AL972" s="80"/>
      <c r="AU972" s="80"/>
      <c r="AY972" s="80"/>
      <c r="AZ972" s="80"/>
      <c r="BA972" s="80"/>
      <c r="BB972" s="81"/>
      <c r="BC972" s="81"/>
      <c r="BD972" s="81"/>
      <c r="BE972" s="81"/>
      <c r="BF972" s="81"/>
      <c r="BG972" s="81"/>
      <c r="BH972" s="81"/>
    </row>
    <row r="973" spans="2:60" ht="14" customHeight="1" x14ac:dyDescent="0.3">
      <c r="B973" s="81"/>
      <c r="H973" s="81"/>
      <c r="I973" s="81"/>
      <c r="J973" s="81"/>
      <c r="K973" s="81"/>
      <c r="L973" s="82"/>
      <c r="M973" s="81"/>
      <c r="N973" s="81"/>
      <c r="O973" s="81"/>
      <c r="P973" s="81"/>
      <c r="R973" s="81"/>
      <c r="S973" s="81"/>
      <c r="T973" s="80"/>
      <c r="U973" s="80"/>
      <c r="V973" s="80"/>
      <c r="W973" s="81"/>
      <c r="X973" s="80"/>
      <c r="Y973" s="80"/>
      <c r="Z973" s="80"/>
      <c r="AA973" s="80"/>
      <c r="AB973" s="80"/>
      <c r="AC973" s="80"/>
      <c r="AD973" s="80"/>
      <c r="AE973" s="80"/>
      <c r="AF973" s="80"/>
      <c r="AG973" s="80"/>
      <c r="AH973" s="80"/>
      <c r="AI973" s="80"/>
      <c r="AJ973" s="80"/>
      <c r="AK973" s="80"/>
      <c r="AL973" s="80"/>
      <c r="AU973" s="80"/>
      <c r="AY973" s="80"/>
      <c r="AZ973" s="80"/>
      <c r="BA973" s="80"/>
      <c r="BB973" s="81"/>
      <c r="BC973" s="81"/>
      <c r="BD973" s="81"/>
      <c r="BE973" s="81"/>
      <c r="BF973" s="81"/>
      <c r="BG973" s="81"/>
      <c r="BH973" s="81"/>
    </row>
    <row r="974" spans="2:60" ht="14" customHeight="1" x14ac:dyDescent="0.3">
      <c r="B974" s="81"/>
      <c r="H974" s="81"/>
      <c r="I974" s="81"/>
      <c r="J974" s="81"/>
      <c r="K974" s="81"/>
      <c r="L974" s="82"/>
      <c r="M974" s="81"/>
      <c r="N974" s="81"/>
      <c r="O974" s="81"/>
      <c r="P974" s="81"/>
      <c r="R974" s="81"/>
      <c r="S974" s="81"/>
      <c r="T974" s="80"/>
      <c r="U974" s="80"/>
      <c r="V974" s="80"/>
      <c r="W974" s="81"/>
      <c r="X974" s="80"/>
      <c r="Y974" s="80"/>
      <c r="Z974" s="80"/>
      <c r="AA974" s="80"/>
      <c r="AB974" s="80"/>
      <c r="AC974" s="80"/>
      <c r="AD974" s="80"/>
      <c r="AE974" s="80"/>
      <c r="AF974" s="80"/>
      <c r="AG974" s="80"/>
      <c r="AH974" s="80"/>
      <c r="AI974" s="80"/>
      <c r="AJ974" s="80"/>
      <c r="AK974" s="80"/>
      <c r="AL974" s="80"/>
      <c r="AU974" s="80"/>
      <c r="AY974" s="80"/>
      <c r="AZ974" s="80"/>
      <c r="BA974" s="80"/>
      <c r="BB974" s="81"/>
      <c r="BC974" s="81"/>
      <c r="BD974" s="81"/>
      <c r="BE974" s="81"/>
      <c r="BF974" s="81"/>
      <c r="BG974" s="81"/>
      <c r="BH974" s="81"/>
    </row>
    <row r="975" spans="2:60" ht="14" customHeight="1" x14ac:dyDescent="0.3">
      <c r="B975" s="81"/>
      <c r="H975" s="81"/>
      <c r="I975" s="81"/>
      <c r="J975" s="81"/>
      <c r="K975" s="81"/>
      <c r="L975" s="82"/>
      <c r="M975" s="81"/>
      <c r="N975" s="81"/>
      <c r="O975" s="81"/>
      <c r="P975" s="81"/>
      <c r="R975" s="81"/>
      <c r="S975" s="81"/>
      <c r="T975" s="80"/>
      <c r="U975" s="80"/>
      <c r="V975" s="80"/>
      <c r="W975" s="81"/>
      <c r="X975" s="80"/>
      <c r="Y975" s="80"/>
      <c r="Z975" s="80"/>
      <c r="AA975" s="80"/>
      <c r="AB975" s="80"/>
      <c r="AC975" s="80"/>
      <c r="AD975" s="80"/>
      <c r="AE975" s="80"/>
      <c r="AF975" s="80"/>
      <c r="AG975" s="80"/>
      <c r="AH975" s="80"/>
      <c r="AI975" s="80"/>
      <c r="AJ975" s="80"/>
      <c r="AK975" s="80"/>
      <c r="AL975" s="80"/>
      <c r="AU975" s="80"/>
      <c r="AY975" s="80"/>
      <c r="AZ975" s="80"/>
      <c r="BA975" s="80"/>
      <c r="BB975" s="81"/>
      <c r="BC975" s="81"/>
      <c r="BD975" s="81"/>
      <c r="BE975" s="81"/>
      <c r="BF975" s="81"/>
      <c r="BG975" s="81"/>
      <c r="BH975" s="81"/>
    </row>
    <row r="976" spans="2:60" ht="14" customHeight="1" x14ac:dyDescent="0.3">
      <c r="B976" s="81"/>
      <c r="H976" s="81"/>
      <c r="I976" s="81"/>
      <c r="J976" s="81"/>
      <c r="K976" s="81"/>
      <c r="L976" s="82"/>
      <c r="M976" s="81"/>
      <c r="N976" s="81"/>
      <c r="O976" s="81"/>
      <c r="P976" s="81"/>
      <c r="R976" s="81"/>
      <c r="S976" s="81"/>
      <c r="T976" s="80"/>
      <c r="U976" s="80"/>
      <c r="V976" s="80"/>
      <c r="W976" s="81"/>
      <c r="X976" s="80"/>
      <c r="Y976" s="80"/>
      <c r="Z976" s="80"/>
      <c r="AA976" s="80"/>
      <c r="AB976" s="80"/>
      <c r="AC976" s="80"/>
      <c r="AD976" s="80"/>
      <c r="AE976" s="80"/>
      <c r="AF976" s="80"/>
      <c r="AG976" s="80"/>
      <c r="AH976" s="80"/>
      <c r="AI976" s="80"/>
      <c r="AJ976" s="80"/>
      <c r="AK976" s="80"/>
      <c r="AL976" s="80"/>
      <c r="AU976" s="80"/>
      <c r="AY976" s="80"/>
      <c r="AZ976" s="80"/>
      <c r="BA976" s="80"/>
      <c r="BB976" s="81"/>
      <c r="BC976" s="81"/>
      <c r="BD976" s="81"/>
      <c r="BE976" s="81"/>
      <c r="BF976" s="81"/>
      <c r="BG976" s="81"/>
      <c r="BH976" s="81"/>
    </row>
    <row r="977" spans="2:60" ht="14" customHeight="1" x14ac:dyDescent="0.3">
      <c r="B977" s="81"/>
      <c r="H977" s="81"/>
      <c r="I977" s="81"/>
      <c r="J977" s="81"/>
      <c r="K977" s="81"/>
      <c r="L977" s="82"/>
      <c r="M977" s="81"/>
      <c r="N977" s="81"/>
      <c r="O977" s="81"/>
      <c r="P977" s="81"/>
      <c r="R977" s="81"/>
      <c r="S977" s="81"/>
      <c r="T977" s="80"/>
      <c r="U977" s="80"/>
      <c r="V977" s="80"/>
      <c r="W977" s="81"/>
      <c r="X977" s="80"/>
      <c r="Y977" s="80"/>
      <c r="Z977" s="80"/>
      <c r="AA977" s="80"/>
      <c r="AB977" s="80"/>
      <c r="AC977" s="80"/>
      <c r="AD977" s="80"/>
      <c r="AE977" s="80"/>
      <c r="AF977" s="80"/>
      <c r="AG977" s="80"/>
      <c r="AH977" s="80"/>
      <c r="AI977" s="80"/>
      <c r="AJ977" s="80"/>
      <c r="AK977" s="80"/>
      <c r="AL977" s="80"/>
      <c r="AU977" s="80"/>
      <c r="AY977" s="80"/>
      <c r="AZ977" s="80"/>
      <c r="BA977" s="80"/>
      <c r="BB977" s="81"/>
      <c r="BC977" s="81"/>
      <c r="BD977" s="81"/>
      <c r="BE977" s="81"/>
      <c r="BF977" s="81"/>
      <c r="BG977" s="81"/>
      <c r="BH977" s="81"/>
    </row>
    <row r="978" spans="2:60" ht="14" customHeight="1" x14ac:dyDescent="0.3">
      <c r="B978" s="81"/>
      <c r="H978" s="81"/>
      <c r="I978" s="81"/>
      <c r="J978" s="81"/>
      <c r="K978" s="81"/>
      <c r="L978" s="82"/>
      <c r="M978" s="81"/>
      <c r="N978" s="81"/>
      <c r="O978" s="81"/>
      <c r="P978" s="81"/>
      <c r="R978" s="81"/>
      <c r="S978" s="81"/>
      <c r="T978" s="80"/>
      <c r="U978" s="80"/>
      <c r="V978" s="80"/>
      <c r="W978" s="81"/>
      <c r="X978" s="80"/>
      <c r="Y978" s="80"/>
      <c r="Z978" s="80"/>
      <c r="AA978" s="80"/>
      <c r="AB978" s="80"/>
      <c r="AC978" s="80"/>
      <c r="AD978" s="80"/>
      <c r="AE978" s="80"/>
      <c r="AF978" s="80"/>
      <c r="AG978" s="80"/>
      <c r="AH978" s="80"/>
      <c r="AI978" s="80"/>
      <c r="AJ978" s="80"/>
      <c r="AK978" s="80"/>
      <c r="AL978" s="80"/>
      <c r="AU978" s="80"/>
      <c r="AY978" s="80"/>
      <c r="AZ978" s="80"/>
      <c r="BA978" s="80"/>
      <c r="BB978" s="81"/>
      <c r="BC978" s="81"/>
      <c r="BD978" s="81"/>
      <c r="BE978" s="81"/>
      <c r="BF978" s="81"/>
      <c r="BG978" s="81"/>
      <c r="BH978" s="81"/>
    </row>
    <row r="979" spans="2:60" ht="14" customHeight="1" x14ac:dyDescent="0.3">
      <c r="B979" s="81"/>
      <c r="H979" s="81"/>
      <c r="I979" s="81"/>
      <c r="J979" s="81"/>
      <c r="K979" s="81"/>
      <c r="L979" s="82"/>
      <c r="M979" s="81"/>
      <c r="N979" s="81"/>
      <c r="O979" s="81"/>
      <c r="P979" s="81"/>
      <c r="R979" s="81"/>
      <c r="S979" s="81"/>
      <c r="T979" s="80"/>
      <c r="U979" s="80"/>
      <c r="V979" s="80"/>
      <c r="W979" s="81"/>
      <c r="X979" s="80"/>
      <c r="Y979" s="80"/>
      <c r="Z979" s="80"/>
      <c r="AA979" s="80"/>
      <c r="AB979" s="80"/>
      <c r="AC979" s="80"/>
      <c r="AD979" s="80"/>
      <c r="AE979" s="80"/>
      <c r="AF979" s="80"/>
      <c r="AG979" s="80"/>
      <c r="AH979" s="80"/>
      <c r="AI979" s="80"/>
      <c r="AJ979" s="80"/>
      <c r="AK979" s="80"/>
      <c r="AL979" s="80"/>
      <c r="AU979" s="80"/>
      <c r="AY979" s="80"/>
      <c r="AZ979" s="80"/>
      <c r="BA979" s="80"/>
      <c r="BB979" s="81"/>
      <c r="BC979" s="81"/>
      <c r="BD979" s="81"/>
      <c r="BE979" s="81"/>
      <c r="BF979" s="81"/>
      <c r="BG979" s="81"/>
      <c r="BH979" s="81"/>
    </row>
    <row r="980" spans="2:60" ht="14" customHeight="1" x14ac:dyDescent="0.3">
      <c r="B980" s="81"/>
      <c r="H980" s="81"/>
      <c r="I980" s="81"/>
      <c r="J980" s="81"/>
      <c r="K980" s="81"/>
      <c r="L980" s="82"/>
      <c r="M980" s="81"/>
      <c r="N980" s="81"/>
      <c r="O980" s="81"/>
      <c r="P980" s="81"/>
      <c r="R980" s="81"/>
      <c r="S980" s="81"/>
      <c r="T980" s="80"/>
      <c r="U980" s="80"/>
      <c r="V980" s="80"/>
      <c r="W980" s="81"/>
      <c r="X980" s="80"/>
      <c r="Y980" s="80"/>
      <c r="Z980" s="80"/>
      <c r="AA980" s="80"/>
      <c r="AB980" s="80"/>
      <c r="AC980" s="80"/>
      <c r="AD980" s="80"/>
      <c r="AE980" s="80"/>
      <c r="AF980" s="80"/>
      <c r="AG980" s="80"/>
      <c r="AH980" s="80"/>
      <c r="AI980" s="80"/>
      <c r="AJ980" s="80"/>
      <c r="AK980" s="80"/>
      <c r="AL980" s="80"/>
      <c r="AU980" s="80"/>
      <c r="AY980" s="80"/>
      <c r="AZ980" s="80"/>
      <c r="BA980" s="80"/>
      <c r="BB980" s="81"/>
      <c r="BC980" s="81"/>
      <c r="BD980" s="81"/>
      <c r="BE980" s="81"/>
      <c r="BF980" s="81"/>
      <c r="BG980" s="81"/>
      <c r="BH980" s="81"/>
    </row>
    <row r="981" spans="2:60" ht="14" customHeight="1" x14ac:dyDescent="0.3">
      <c r="B981" s="81"/>
      <c r="H981" s="81"/>
      <c r="I981" s="81"/>
      <c r="J981" s="81"/>
      <c r="K981" s="81"/>
      <c r="L981" s="82"/>
      <c r="M981" s="81"/>
      <c r="N981" s="81"/>
      <c r="O981" s="81"/>
      <c r="P981" s="81"/>
      <c r="R981" s="81"/>
      <c r="S981" s="81"/>
      <c r="T981" s="80"/>
      <c r="U981" s="80"/>
      <c r="V981" s="80"/>
      <c r="W981" s="81"/>
      <c r="X981" s="80"/>
      <c r="Y981" s="80"/>
      <c r="Z981" s="80"/>
      <c r="AA981" s="80"/>
      <c r="AB981" s="80"/>
      <c r="AC981" s="80"/>
      <c r="AD981" s="80"/>
      <c r="AE981" s="80"/>
      <c r="AF981" s="80"/>
      <c r="AG981" s="80"/>
      <c r="AH981" s="80"/>
      <c r="AI981" s="80"/>
      <c r="AJ981" s="80"/>
      <c r="AK981" s="80"/>
      <c r="AL981" s="80"/>
      <c r="AU981" s="80"/>
      <c r="AY981" s="80"/>
      <c r="AZ981" s="80"/>
      <c r="BA981" s="80"/>
      <c r="BB981" s="81"/>
      <c r="BC981" s="81"/>
      <c r="BD981" s="81"/>
      <c r="BE981" s="81"/>
      <c r="BF981" s="81"/>
      <c r="BG981" s="81"/>
      <c r="BH981" s="81"/>
    </row>
    <row r="982" spans="2:60" ht="14" customHeight="1" x14ac:dyDescent="0.3">
      <c r="B982" s="81"/>
      <c r="H982" s="81"/>
      <c r="I982" s="81"/>
      <c r="J982" s="81"/>
      <c r="K982" s="81"/>
      <c r="L982" s="82"/>
      <c r="M982" s="81"/>
      <c r="N982" s="81"/>
      <c r="O982" s="81"/>
      <c r="P982" s="81"/>
      <c r="R982" s="81"/>
      <c r="S982" s="81"/>
      <c r="T982" s="80"/>
      <c r="U982" s="80"/>
      <c r="V982" s="80"/>
      <c r="W982" s="81"/>
      <c r="X982" s="80"/>
      <c r="Y982" s="80"/>
      <c r="Z982" s="80"/>
      <c r="AA982" s="80"/>
      <c r="AB982" s="80"/>
      <c r="AC982" s="80"/>
      <c r="AD982" s="80"/>
      <c r="AE982" s="80"/>
      <c r="AF982" s="80"/>
      <c r="AG982" s="80"/>
      <c r="AH982" s="80"/>
      <c r="AI982" s="80"/>
      <c r="AJ982" s="80"/>
      <c r="AK982" s="80"/>
      <c r="AL982" s="80"/>
      <c r="AU982" s="80"/>
      <c r="AY982" s="80"/>
      <c r="AZ982" s="80"/>
      <c r="BA982" s="80"/>
      <c r="BB982" s="81"/>
      <c r="BC982" s="81"/>
      <c r="BD982" s="81"/>
      <c r="BE982" s="81"/>
      <c r="BF982" s="81"/>
      <c r="BG982" s="81"/>
      <c r="BH982" s="81"/>
    </row>
    <row r="983" spans="2:60" ht="14" customHeight="1" x14ac:dyDescent="0.3">
      <c r="B983" s="81"/>
      <c r="H983" s="81"/>
      <c r="I983" s="81"/>
      <c r="J983" s="81"/>
      <c r="K983" s="81"/>
      <c r="L983" s="82"/>
      <c r="M983" s="81"/>
      <c r="N983" s="81"/>
      <c r="O983" s="81"/>
      <c r="P983" s="81"/>
      <c r="R983" s="81"/>
      <c r="S983" s="81"/>
      <c r="T983" s="80"/>
      <c r="U983" s="80"/>
      <c r="V983" s="80"/>
      <c r="W983" s="81"/>
      <c r="X983" s="80"/>
      <c r="Y983" s="80"/>
      <c r="Z983" s="80"/>
      <c r="AA983" s="80"/>
      <c r="AB983" s="80"/>
      <c r="AC983" s="80"/>
      <c r="AD983" s="80"/>
      <c r="AE983" s="80"/>
      <c r="AF983" s="80"/>
      <c r="AG983" s="80"/>
      <c r="AH983" s="80"/>
      <c r="AI983" s="80"/>
      <c r="AJ983" s="80"/>
      <c r="AK983" s="80"/>
      <c r="AL983" s="80"/>
      <c r="AU983" s="80"/>
      <c r="AY983" s="80"/>
      <c r="AZ983" s="80"/>
      <c r="BA983" s="80"/>
      <c r="BB983" s="81"/>
      <c r="BC983" s="81"/>
      <c r="BD983" s="81"/>
      <c r="BE983" s="81"/>
      <c r="BF983" s="81"/>
      <c r="BG983" s="81"/>
      <c r="BH983" s="81"/>
    </row>
    <row r="984" spans="2:60" ht="14" customHeight="1" x14ac:dyDescent="0.3">
      <c r="B984" s="81"/>
      <c r="H984" s="81"/>
      <c r="I984" s="81"/>
      <c r="J984" s="81"/>
      <c r="K984" s="81"/>
      <c r="L984" s="82"/>
      <c r="M984" s="81"/>
      <c r="N984" s="81"/>
      <c r="O984" s="81"/>
      <c r="P984" s="81"/>
      <c r="R984" s="81"/>
      <c r="S984" s="81"/>
      <c r="T984" s="80"/>
      <c r="U984" s="80"/>
      <c r="V984" s="80"/>
      <c r="W984" s="81"/>
      <c r="X984" s="80"/>
      <c r="Y984" s="80"/>
      <c r="Z984" s="80"/>
      <c r="AA984" s="80"/>
      <c r="AB984" s="80"/>
      <c r="AC984" s="80"/>
      <c r="AD984" s="80"/>
      <c r="AE984" s="80"/>
      <c r="AF984" s="80"/>
      <c r="AG984" s="80"/>
      <c r="AH984" s="80"/>
      <c r="AI984" s="80"/>
      <c r="AJ984" s="80"/>
      <c r="AK984" s="80"/>
      <c r="AL984" s="80"/>
      <c r="AU984" s="80"/>
      <c r="AY984" s="80"/>
      <c r="AZ984" s="80"/>
      <c r="BA984" s="80"/>
      <c r="BB984" s="81"/>
      <c r="BC984" s="81"/>
      <c r="BD984" s="81"/>
      <c r="BE984" s="81"/>
      <c r="BF984" s="81"/>
      <c r="BG984" s="81"/>
      <c r="BH984" s="81"/>
    </row>
  </sheetData>
  <phoneticPr fontId="8" type="noConversion"/>
  <pageMargins left="0.511811024" right="0.511811024" top="0.78740157499999996" bottom="0.78740157499999996" header="0" footer="0"/>
  <pageSetup paperSize="9" orientation="portrait" r:id="rId1"/>
  <ignoredErrors>
    <ignoredError sqref="N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R67"/>
  <sheetViews>
    <sheetView showGridLines="0" tabSelected="1" zoomScale="80" zoomScaleNormal="80" workbookViewId="0">
      <pane xSplit="3" ySplit="2" topLeftCell="X3" activePane="bottomRight" state="frozen"/>
      <selection activeCell="AK23" sqref="AK23"/>
      <selection pane="topRight" activeCell="AK23" sqref="AK23"/>
      <selection pane="bottomLeft" activeCell="AK23" sqref="AK23"/>
      <selection pane="bottomRight" activeCell="AV18" sqref="AV18:AX19"/>
    </sheetView>
  </sheetViews>
  <sheetFormatPr defaultColWidth="8.6640625" defaultRowHeight="14" customHeight="1" outlineLevelRow="1" outlineLevelCol="1" x14ac:dyDescent="0.3"/>
  <cols>
    <col min="1" max="1" width="2.1640625" style="4" customWidth="1"/>
    <col min="2" max="2" width="0" style="4" hidden="1" customWidth="1"/>
    <col min="3" max="3" width="54.5" style="4" bestFit="1" customWidth="1"/>
    <col min="4" max="7" width="10.58203125" style="33" hidden="1" customWidth="1" outlineLevel="1"/>
    <col min="8" max="8" width="10.58203125" style="33" customWidth="1" collapsed="1"/>
    <col min="9" max="14" width="10.58203125" style="33" customWidth="1"/>
    <col min="15" max="15" width="11.6640625" style="33" customWidth="1"/>
    <col min="16" max="25" width="10.58203125" style="33" customWidth="1"/>
    <col min="26" max="27" width="10.58203125" style="33" hidden="1" customWidth="1" outlineLevel="1"/>
    <col min="28" max="28" width="8.08203125" style="24" bestFit="1" customWidth="1" collapsed="1"/>
    <col min="29" max="30" width="9.58203125" style="33" hidden="1" customWidth="1" outlineLevel="1"/>
    <col min="31" max="31" width="10" style="33" hidden="1" customWidth="1" outlineLevel="1"/>
    <col min="32" max="34" width="9.58203125" style="33" hidden="1" customWidth="1" outlineLevel="1"/>
    <col min="35" max="36" width="9.58203125" style="33" hidden="1" customWidth="1" outlineLevel="1" collapsed="1"/>
    <col min="37" max="37" width="9.58203125" style="33" customWidth="1" collapsed="1"/>
    <col min="38" max="41" width="9.58203125" style="33" customWidth="1"/>
    <col min="42" max="16384" width="8.6640625" style="4"/>
  </cols>
  <sheetData>
    <row r="1" spans="2:44" s="22" customFormat="1" ht="14" customHeight="1" x14ac:dyDescent="0.3"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2:44" s="3" customFormat="1" ht="14" customHeight="1" x14ac:dyDescent="0.3">
      <c r="B2" s="94" t="s">
        <v>180</v>
      </c>
      <c r="C2" s="94" t="s">
        <v>83</v>
      </c>
      <c r="D2" s="95" t="s">
        <v>65</v>
      </c>
      <c r="E2" s="95" t="s">
        <v>66</v>
      </c>
      <c r="F2" s="95" t="s">
        <v>67</v>
      </c>
      <c r="G2" s="95" t="s">
        <v>70</v>
      </c>
      <c r="H2" s="95" t="s">
        <v>75</v>
      </c>
      <c r="I2" s="95" t="s">
        <v>76</v>
      </c>
      <c r="J2" s="95" t="s">
        <v>77</v>
      </c>
      <c r="K2" s="95" t="s">
        <v>78</v>
      </c>
      <c r="L2" s="95" t="s">
        <v>79</v>
      </c>
      <c r="M2" s="95" t="s">
        <v>80</v>
      </c>
      <c r="N2" s="95" t="s">
        <v>81</v>
      </c>
      <c r="O2" s="95" t="s">
        <v>82</v>
      </c>
      <c r="P2" s="95" t="s">
        <v>184</v>
      </c>
      <c r="Q2" s="95" t="s">
        <v>189</v>
      </c>
      <c r="R2" s="95" t="s">
        <v>190</v>
      </c>
      <c r="S2" s="95" t="s">
        <v>191</v>
      </c>
      <c r="T2" s="2" t="s">
        <v>194</v>
      </c>
      <c r="U2" s="2" t="s">
        <v>195</v>
      </c>
      <c r="V2" s="2" t="s">
        <v>196</v>
      </c>
      <c r="W2" s="2" t="s">
        <v>197</v>
      </c>
      <c r="X2" s="2" t="s">
        <v>208</v>
      </c>
      <c r="Y2" s="2" t="s">
        <v>209</v>
      </c>
      <c r="Z2" s="2" t="s">
        <v>210</v>
      </c>
      <c r="AA2" s="2" t="s">
        <v>211</v>
      </c>
      <c r="AB2" s="96"/>
      <c r="AC2" s="97">
        <v>2014</v>
      </c>
      <c r="AD2" s="97">
        <v>2015</v>
      </c>
      <c r="AE2" s="97">
        <v>2016</v>
      </c>
      <c r="AF2" s="97">
        <v>2017</v>
      </c>
      <c r="AG2" s="97">
        <v>2018</v>
      </c>
      <c r="AH2" s="97">
        <v>2019</v>
      </c>
      <c r="AI2" s="97">
        <v>2020</v>
      </c>
      <c r="AJ2" s="97">
        <v>2021</v>
      </c>
      <c r="AK2" s="97">
        <v>2022</v>
      </c>
      <c r="AL2" s="97">
        <v>2023</v>
      </c>
      <c r="AM2" s="97">
        <v>2024</v>
      </c>
      <c r="AN2" s="97">
        <v>2025</v>
      </c>
      <c r="AO2" s="97">
        <v>2026</v>
      </c>
    </row>
    <row r="3" spans="2:44" s="3" customFormat="1" ht="14" customHeight="1" x14ac:dyDescent="0.3">
      <c r="B3" s="37"/>
      <c r="C3" s="37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37"/>
      <c r="U3" s="37"/>
      <c r="V3" s="37"/>
      <c r="W3" s="37"/>
      <c r="X3" s="37"/>
      <c r="Y3" s="37"/>
      <c r="Z3" s="37"/>
      <c r="AA3" s="37"/>
      <c r="AB3" s="103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</row>
    <row r="4" spans="2:44" s="10" customFormat="1" ht="14" customHeight="1" x14ac:dyDescent="0.3">
      <c r="B4" s="98" t="s">
        <v>84</v>
      </c>
      <c r="C4" s="99" t="s">
        <v>85</v>
      </c>
      <c r="D4" s="100">
        <f t="shared" ref="D4:AA4" si="0">D5+D23+D41</f>
        <v>41675</v>
      </c>
      <c r="E4" s="100">
        <f t="shared" si="0"/>
        <v>73220</v>
      </c>
      <c r="F4" s="100">
        <f t="shared" si="0"/>
        <v>119300</v>
      </c>
      <c r="G4" s="100">
        <f t="shared" si="0"/>
        <v>53253</v>
      </c>
      <c r="H4" s="100">
        <f t="shared" si="0"/>
        <v>305070</v>
      </c>
      <c r="I4" s="100">
        <f t="shared" si="0"/>
        <v>185668</v>
      </c>
      <c r="J4" s="100">
        <f t="shared" si="0"/>
        <v>172878</v>
      </c>
      <c r="K4" s="100">
        <f t="shared" si="0"/>
        <v>135776.83201000001</v>
      </c>
      <c r="L4" s="100">
        <f t="shared" si="0"/>
        <v>130710</v>
      </c>
      <c r="M4" s="100">
        <f t="shared" si="0"/>
        <v>147745.43310999998</v>
      </c>
      <c r="N4" s="100">
        <f t="shared" si="0"/>
        <v>223365.76410999999</v>
      </c>
      <c r="O4" s="100">
        <f t="shared" si="0"/>
        <v>246041.43310999998</v>
      </c>
      <c r="P4" s="100">
        <f t="shared" si="0"/>
        <v>109923.66899999999</v>
      </c>
      <c r="Q4" s="100">
        <f t="shared" si="0"/>
        <v>205893</v>
      </c>
      <c r="R4" s="100">
        <f t="shared" si="0"/>
        <v>230825</v>
      </c>
      <c r="S4" s="100">
        <f t="shared" si="0"/>
        <v>113277</v>
      </c>
      <c r="T4" s="100">
        <f t="shared" si="0"/>
        <v>245465</v>
      </c>
      <c r="U4" s="100">
        <f t="shared" si="0"/>
        <v>87089</v>
      </c>
      <c r="V4" s="100">
        <f t="shared" si="0"/>
        <v>-15940</v>
      </c>
      <c r="W4" s="100">
        <f t="shared" si="0"/>
        <v>59116</v>
      </c>
      <c r="X4" s="100">
        <f t="shared" si="0"/>
        <v>-64696</v>
      </c>
      <c r="Y4" s="100">
        <f t="shared" si="0"/>
        <v>18070</v>
      </c>
      <c r="Z4" s="100">
        <f t="shared" si="0"/>
        <v>0</v>
      </c>
      <c r="AA4" s="100">
        <f t="shared" si="0"/>
        <v>0</v>
      </c>
      <c r="AB4" s="101"/>
      <c r="AC4" s="100">
        <v>70580</v>
      </c>
      <c r="AD4" s="100">
        <v>-45134</v>
      </c>
      <c r="AE4" s="100">
        <v>138942</v>
      </c>
      <c r="AF4" s="100">
        <v>102736</v>
      </c>
      <c r="AG4" s="100">
        <v>5392</v>
      </c>
      <c r="AH4" s="100">
        <v>170827</v>
      </c>
      <c r="AI4" s="100">
        <f t="shared" ref="AI4:AN4" si="1">AI5+AI23+AI41</f>
        <v>156166</v>
      </c>
      <c r="AJ4" s="100">
        <f t="shared" si="1"/>
        <v>287449</v>
      </c>
      <c r="AK4" s="100">
        <f t="shared" si="1"/>
        <v>220150.83201000001</v>
      </c>
      <c r="AL4" s="100">
        <f t="shared" si="1"/>
        <v>183534.43310999998</v>
      </c>
      <c r="AM4" s="100">
        <f t="shared" si="1"/>
        <v>94813</v>
      </c>
      <c r="AN4" s="100">
        <f t="shared" si="1"/>
        <v>202544</v>
      </c>
      <c r="AO4" s="100">
        <f>SUM(X4:AA4)</f>
        <v>-46626</v>
      </c>
      <c r="AP4" s="102"/>
    </row>
    <row r="5" spans="2:44" s="13" customFormat="1" ht="14" customHeight="1" x14ac:dyDescent="0.3">
      <c r="B5" s="26" t="s">
        <v>86</v>
      </c>
      <c r="C5" s="44" t="s">
        <v>87</v>
      </c>
      <c r="D5" s="42">
        <f>SUM(D6:D21)</f>
        <v>93146</v>
      </c>
      <c r="E5" s="42">
        <f>SUM(E6:E21)</f>
        <v>58143</v>
      </c>
      <c r="F5" s="42">
        <f>SUM(F6:F21)</f>
        <v>125295</v>
      </c>
      <c r="G5" s="42">
        <f>SUM(G6:G21)</f>
        <v>115965</v>
      </c>
      <c r="H5" s="42">
        <f t="shared" ref="H5:X5" si="2">SUM(H6:J22)</f>
        <v>320965</v>
      </c>
      <c r="I5" s="42">
        <f t="shared" si="2"/>
        <v>243726</v>
      </c>
      <c r="J5" s="42">
        <f t="shared" si="2"/>
        <v>203816</v>
      </c>
      <c r="K5" s="42">
        <f t="shared" si="2"/>
        <v>155148</v>
      </c>
      <c r="L5" s="42">
        <f t="shared" si="2"/>
        <v>202668</v>
      </c>
      <c r="M5" s="42">
        <f t="shared" si="2"/>
        <v>202322.43310999998</v>
      </c>
      <c r="N5" s="42">
        <f t="shared" si="2"/>
        <v>206927.76410999999</v>
      </c>
      <c r="O5" s="42">
        <f t="shared" si="2"/>
        <v>211571.43310999998</v>
      </c>
      <c r="P5" s="42">
        <f t="shared" si="2"/>
        <v>251784</v>
      </c>
      <c r="Q5" s="42">
        <f t="shared" si="2"/>
        <v>250849.66899999999</v>
      </c>
      <c r="R5" s="42">
        <f t="shared" si="2"/>
        <v>224225</v>
      </c>
      <c r="S5" s="42">
        <f t="shared" si="2"/>
        <v>168563</v>
      </c>
      <c r="T5" s="42">
        <f t="shared" si="2"/>
        <v>150866</v>
      </c>
      <c r="U5" s="42">
        <f t="shared" si="2"/>
        <v>81768</v>
      </c>
      <c r="V5" s="42">
        <f t="shared" si="2"/>
        <v>27330</v>
      </c>
      <c r="W5" s="42">
        <f t="shared" si="2"/>
        <v>43977</v>
      </c>
      <c r="X5" s="42">
        <f>SUM(X6:X22)</f>
        <v>-13394</v>
      </c>
      <c r="Y5" s="42">
        <f>SUM(Y6:AA22)</f>
        <v>77482</v>
      </c>
      <c r="Z5" s="42">
        <f>SUM(Z6:Z21)</f>
        <v>0</v>
      </c>
      <c r="AA5" s="42">
        <f>SUM(AA6:AA21)</f>
        <v>0</v>
      </c>
      <c r="AB5" s="29"/>
      <c r="AC5" s="42">
        <v>196889</v>
      </c>
      <c r="AD5" s="42">
        <v>179300</v>
      </c>
      <c r="AE5" s="42">
        <v>105164</v>
      </c>
      <c r="AF5" s="42">
        <v>145122</v>
      </c>
      <c r="AG5" s="42">
        <v>128275</v>
      </c>
      <c r="AH5" s="42">
        <v>337065</v>
      </c>
      <c r="AI5" s="42">
        <f t="shared" ref="AI5:AN5" si="3">SUM(AI6:AI21)</f>
        <v>58550</v>
      </c>
      <c r="AJ5" s="42">
        <f t="shared" si="3"/>
        <v>392550</v>
      </c>
      <c r="AK5" s="42">
        <f t="shared" si="3"/>
        <v>344413</v>
      </c>
      <c r="AL5" s="42">
        <f t="shared" si="3"/>
        <v>259161.43310999998</v>
      </c>
      <c r="AM5" s="42">
        <f t="shared" si="3"/>
        <v>330316</v>
      </c>
      <c r="AN5" s="42">
        <f t="shared" si="3"/>
        <v>130755</v>
      </c>
      <c r="AO5" s="42">
        <f t="shared" ref="AO5:AO65" si="4">SUM(X5:AA5)</f>
        <v>64088</v>
      </c>
      <c r="AP5" s="28"/>
    </row>
    <row r="6" spans="2:44" ht="14" customHeight="1" x14ac:dyDescent="0.3">
      <c r="B6" s="30" t="s">
        <v>88</v>
      </c>
      <c r="C6" s="43" t="s">
        <v>89</v>
      </c>
      <c r="D6" s="21">
        <v>53777</v>
      </c>
      <c r="E6" s="21">
        <v>42021</v>
      </c>
      <c r="F6" s="21">
        <v>70741</v>
      </c>
      <c r="G6" s="21">
        <v>62969</v>
      </c>
      <c r="H6" s="21">
        <v>56771</v>
      </c>
      <c r="I6" s="21">
        <v>79762</v>
      </c>
      <c r="J6" s="21">
        <v>64649</v>
      </c>
      <c r="K6" s="21">
        <v>3402</v>
      </c>
      <c r="L6" s="21">
        <v>-16887</v>
      </c>
      <c r="M6" s="21">
        <v>-33094</v>
      </c>
      <c r="N6" s="21">
        <v>9905</v>
      </c>
      <c r="O6" s="21">
        <v>16512</v>
      </c>
      <c r="P6" s="21">
        <v>-14701</v>
      </c>
      <c r="Q6" s="21">
        <v>-13253</v>
      </c>
      <c r="R6" s="21">
        <v>3629</v>
      </c>
      <c r="S6" s="21">
        <v>-85247</v>
      </c>
      <c r="T6" s="21">
        <v>-38035</v>
      </c>
      <c r="U6" s="21">
        <v>-48876</v>
      </c>
      <c r="V6" s="21">
        <v>-26656</v>
      </c>
      <c r="W6" s="21">
        <v>-125348</v>
      </c>
      <c r="X6" s="21">
        <v>-38156</v>
      </c>
      <c r="Y6" s="21">
        <v>-58457</v>
      </c>
      <c r="Z6" s="21"/>
      <c r="AA6" s="21"/>
      <c r="AC6" s="21">
        <v>129528</v>
      </c>
      <c r="AD6" s="21">
        <v>76381</v>
      </c>
      <c r="AE6" s="21">
        <v>-5887</v>
      </c>
      <c r="AF6" s="21">
        <v>80992</v>
      </c>
      <c r="AG6" s="21">
        <v>196313</v>
      </c>
      <c r="AH6" s="21">
        <v>-41</v>
      </c>
      <c r="AI6" s="21">
        <v>85565</v>
      </c>
      <c r="AJ6" s="21">
        <v>229509</v>
      </c>
      <c r="AK6" s="21">
        <v>204584</v>
      </c>
      <c r="AL6" s="21">
        <v>-23564</v>
      </c>
      <c r="AM6" s="21">
        <v>-109572</v>
      </c>
      <c r="AN6" s="21">
        <v>-238915</v>
      </c>
      <c r="AO6" s="21">
        <f t="shared" si="4"/>
        <v>-96613</v>
      </c>
      <c r="AP6" s="28"/>
      <c r="AR6" s="111"/>
    </row>
    <row r="7" spans="2:44" ht="14" customHeight="1" x14ac:dyDescent="0.3">
      <c r="B7" s="30" t="s">
        <v>90</v>
      </c>
      <c r="C7" s="43" t="s">
        <v>91</v>
      </c>
      <c r="D7" s="21">
        <v>16744</v>
      </c>
      <c r="E7" s="21">
        <v>16812</v>
      </c>
      <c r="F7" s="21">
        <v>19740</v>
      </c>
      <c r="G7" s="21">
        <v>18920</v>
      </c>
      <c r="H7" s="21">
        <v>20553</v>
      </c>
      <c r="I7" s="21">
        <v>21321</v>
      </c>
      <c r="J7" s="21">
        <v>23776</v>
      </c>
      <c r="K7" s="21">
        <v>26319</v>
      </c>
      <c r="L7" s="21">
        <v>30356</v>
      </c>
      <c r="M7" s="21">
        <v>34446</v>
      </c>
      <c r="N7" s="21">
        <v>36688</v>
      </c>
      <c r="O7" s="21">
        <v>36630</v>
      </c>
      <c r="P7" s="21">
        <v>43727</v>
      </c>
      <c r="Q7" s="21">
        <v>43652</v>
      </c>
      <c r="R7" s="21">
        <v>47128</v>
      </c>
      <c r="S7" s="21">
        <v>48946</v>
      </c>
      <c r="T7" s="21">
        <v>50224</v>
      </c>
      <c r="U7" s="21">
        <v>51428</v>
      </c>
      <c r="V7" s="21">
        <v>49066</v>
      </c>
      <c r="W7" s="21">
        <v>55999</v>
      </c>
      <c r="X7" s="21">
        <v>53121</v>
      </c>
      <c r="Y7" s="21">
        <v>54615</v>
      </c>
      <c r="Z7" s="21"/>
      <c r="AA7" s="21"/>
      <c r="AC7" s="21">
        <v>25255</v>
      </c>
      <c r="AD7" s="21">
        <v>32363</v>
      </c>
      <c r="AE7" s="21">
        <v>39504</v>
      </c>
      <c r="AF7" s="21">
        <v>40011</v>
      </c>
      <c r="AG7" s="21">
        <v>43602</v>
      </c>
      <c r="AH7" s="21">
        <v>54785</v>
      </c>
      <c r="AI7" s="21">
        <v>62021</v>
      </c>
      <c r="AJ7" s="21">
        <v>72216</v>
      </c>
      <c r="AK7" s="21">
        <v>91969</v>
      </c>
      <c r="AL7" s="21">
        <v>138120</v>
      </c>
      <c r="AM7" s="21">
        <v>183453</v>
      </c>
      <c r="AN7" s="21">
        <v>206717</v>
      </c>
      <c r="AO7" s="21">
        <f t="shared" si="4"/>
        <v>107736</v>
      </c>
      <c r="AP7" s="28"/>
      <c r="AR7" s="111"/>
    </row>
    <row r="8" spans="2:44" ht="14" customHeight="1" x14ac:dyDescent="0.3">
      <c r="B8" s="30" t="s">
        <v>92</v>
      </c>
      <c r="C8" s="43" t="s">
        <v>93</v>
      </c>
      <c r="D8" s="21">
        <v>7253</v>
      </c>
      <c r="E8" s="21">
        <v>12152</v>
      </c>
      <c r="F8" s="21">
        <v>-18963</v>
      </c>
      <c r="G8" s="21">
        <v>674</v>
      </c>
      <c r="H8" s="21">
        <v>-2550</v>
      </c>
      <c r="I8" s="21">
        <v>1146</v>
      </c>
      <c r="J8" s="21">
        <v>265</v>
      </c>
      <c r="K8" s="21">
        <v>-1841</v>
      </c>
      <c r="L8" s="21">
        <v>-3529</v>
      </c>
      <c r="M8" s="21">
        <v>-8443</v>
      </c>
      <c r="N8" s="21">
        <v>6653</v>
      </c>
      <c r="O8" s="21">
        <v>-7567</v>
      </c>
      <c r="P8" s="21">
        <v>6215</v>
      </c>
      <c r="Q8" s="21">
        <v>24977</v>
      </c>
      <c r="R8" s="21">
        <v>-4792</v>
      </c>
      <c r="S8" s="21">
        <v>27314</v>
      </c>
      <c r="T8" s="21">
        <v>-16955</v>
      </c>
      <c r="U8" s="21">
        <v>-14186</v>
      </c>
      <c r="V8" s="21">
        <v>-23577</v>
      </c>
      <c r="W8" s="21">
        <v>16563</v>
      </c>
      <c r="X8" s="21">
        <v>-23418</v>
      </c>
      <c r="Y8" s="21">
        <v>-4483</v>
      </c>
      <c r="Z8" s="21"/>
      <c r="AA8" s="21"/>
      <c r="AC8" s="21">
        <v>3845</v>
      </c>
      <c r="AD8" s="21">
        <v>35233</v>
      </c>
      <c r="AE8" s="21">
        <v>-9120</v>
      </c>
      <c r="AF8" s="21">
        <v>7670</v>
      </c>
      <c r="AG8" s="21">
        <v>-9986</v>
      </c>
      <c r="AH8" s="21">
        <v>-11126</v>
      </c>
      <c r="AI8" s="21">
        <v>8273</v>
      </c>
      <c r="AJ8" s="21">
        <v>1116</v>
      </c>
      <c r="AK8" s="21">
        <v>-2980</v>
      </c>
      <c r="AL8" s="21">
        <v>-12886</v>
      </c>
      <c r="AM8" s="21">
        <v>53714</v>
      </c>
      <c r="AN8" s="21">
        <v>-38155</v>
      </c>
      <c r="AO8" s="21">
        <f t="shared" si="4"/>
        <v>-27901</v>
      </c>
      <c r="AP8" s="28"/>
      <c r="AR8" s="111"/>
    </row>
    <row r="9" spans="2:44" ht="14" customHeight="1" x14ac:dyDescent="0.3">
      <c r="B9" s="30" t="s">
        <v>94</v>
      </c>
      <c r="C9" s="43" t="s">
        <v>95</v>
      </c>
      <c r="D9" s="21">
        <v>-1202</v>
      </c>
      <c r="E9" s="21">
        <v>137</v>
      </c>
      <c r="F9" s="21">
        <v>376</v>
      </c>
      <c r="G9" s="21">
        <v>3040</v>
      </c>
      <c r="H9" s="21">
        <v>-1693</v>
      </c>
      <c r="I9" s="21">
        <v>2495</v>
      </c>
      <c r="J9" s="21">
        <v>50</v>
      </c>
      <c r="K9" s="21">
        <v>7990</v>
      </c>
      <c r="L9" s="21">
        <v>834</v>
      </c>
      <c r="M9" s="21">
        <v>2983</v>
      </c>
      <c r="N9" s="21">
        <v>-7927</v>
      </c>
      <c r="O9" s="21">
        <v>3274</v>
      </c>
      <c r="P9" s="21">
        <v>69</v>
      </c>
      <c r="Q9" s="21">
        <v>-1538</v>
      </c>
      <c r="R9" s="21">
        <v>3172</v>
      </c>
      <c r="S9" s="21">
        <v>15987</v>
      </c>
      <c r="T9" s="21">
        <v>6901</v>
      </c>
      <c r="U9" s="21">
        <v>-2586</v>
      </c>
      <c r="V9" s="21">
        <v>-6648</v>
      </c>
      <c r="W9" s="21">
        <v>-667</v>
      </c>
      <c r="X9" s="21">
        <v>-4005</v>
      </c>
      <c r="Y9" s="21">
        <v>-1118</v>
      </c>
      <c r="Z9" s="21"/>
      <c r="AA9" s="21"/>
      <c r="AC9" s="21">
        <v>0</v>
      </c>
      <c r="AD9" s="21">
        <v>-506</v>
      </c>
      <c r="AE9" s="21">
        <v>3327</v>
      </c>
      <c r="AF9" s="21">
        <v>-2453</v>
      </c>
      <c r="AG9" s="21">
        <v>2770</v>
      </c>
      <c r="AH9" s="21">
        <v>5275</v>
      </c>
      <c r="AI9" s="21">
        <v>-5597</v>
      </c>
      <c r="AJ9" s="21">
        <v>2351</v>
      </c>
      <c r="AK9" s="21">
        <v>8842</v>
      </c>
      <c r="AL9" s="21">
        <v>-836</v>
      </c>
      <c r="AM9" s="21">
        <v>17690</v>
      </c>
      <c r="AN9" s="21">
        <v>-3000</v>
      </c>
      <c r="AO9" s="21">
        <f t="shared" si="4"/>
        <v>-5123</v>
      </c>
      <c r="AP9" s="28"/>
      <c r="AR9" s="111"/>
    </row>
    <row r="10" spans="2:44" ht="14" customHeight="1" x14ac:dyDescent="0.3">
      <c r="B10" s="30" t="s">
        <v>96</v>
      </c>
      <c r="C10" s="43" t="s">
        <v>178</v>
      </c>
      <c r="D10" s="21">
        <v>-427</v>
      </c>
      <c r="E10" s="21">
        <v>-1052</v>
      </c>
      <c r="F10" s="21">
        <v>59</v>
      </c>
      <c r="G10" s="21">
        <v>982</v>
      </c>
      <c r="H10" s="21">
        <v>-306</v>
      </c>
      <c r="I10" s="21">
        <v>-1815</v>
      </c>
      <c r="J10" s="21">
        <v>1066</v>
      </c>
      <c r="K10" s="21">
        <v>-562</v>
      </c>
      <c r="L10" s="21">
        <v>1408</v>
      </c>
      <c r="M10" s="21">
        <v>-174</v>
      </c>
      <c r="N10" s="21">
        <v>-351</v>
      </c>
      <c r="O10" s="21">
        <v>245</v>
      </c>
      <c r="P10" s="21">
        <v>-1220</v>
      </c>
      <c r="Q10" s="21">
        <v>2997</v>
      </c>
      <c r="R10" s="21">
        <v>3730</v>
      </c>
      <c r="S10" s="21">
        <v>-2426</v>
      </c>
      <c r="T10" s="21">
        <v>-2211</v>
      </c>
      <c r="U10" s="21">
        <v>97</v>
      </c>
      <c r="V10" s="21">
        <v>-2391</v>
      </c>
      <c r="W10" s="21">
        <v>3179</v>
      </c>
      <c r="X10" s="21">
        <v>2141</v>
      </c>
      <c r="Y10" s="21">
        <v>1337</v>
      </c>
      <c r="Z10" s="21"/>
      <c r="AA10" s="21"/>
      <c r="AC10" s="21">
        <v>0</v>
      </c>
      <c r="AD10" s="21">
        <v>54</v>
      </c>
      <c r="AE10" s="21">
        <v>1768</v>
      </c>
      <c r="AF10" s="21">
        <v>-464</v>
      </c>
      <c r="AG10" s="21">
        <v>-446</v>
      </c>
      <c r="AH10" s="21">
        <v>4333</v>
      </c>
      <c r="AI10" s="21">
        <v>4039</v>
      </c>
      <c r="AJ10" s="21">
        <v>-438</v>
      </c>
      <c r="AK10" s="21">
        <v>-1617</v>
      </c>
      <c r="AL10" s="21">
        <v>1128</v>
      </c>
      <c r="AM10" s="21">
        <v>3081</v>
      </c>
      <c r="AN10" s="21">
        <v>-1326</v>
      </c>
      <c r="AO10" s="21">
        <f t="shared" si="4"/>
        <v>3478</v>
      </c>
      <c r="AP10" s="28"/>
      <c r="AR10" s="111"/>
    </row>
    <row r="11" spans="2:44" ht="14" customHeight="1" x14ac:dyDescent="0.3">
      <c r="B11" s="30" t="s">
        <v>97</v>
      </c>
      <c r="C11" s="43" t="s">
        <v>98</v>
      </c>
      <c r="D11" s="21">
        <v>3696</v>
      </c>
      <c r="E11" s="21">
        <v>1837</v>
      </c>
      <c r="F11" s="21">
        <v>6136</v>
      </c>
      <c r="G11" s="21">
        <v>18940</v>
      </c>
      <c r="H11" s="21">
        <v>2984</v>
      </c>
      <c r="I11" s="21">
        <v>4871</v>
      </c>
      <c r="J11" s="21">
        <v>3378</v>
      </c>
      <c r="K11" s="21">
        <v>701</v>
      </c>
      <c r="L11" s="21">
        <v>909</v>
      </c>
      <c r="M11" s="21">
        <v>5979</v>
      </c>
      <c r="N11" s="21">
        <v>-3113</v>
      </c>
      <c r="O11" s="21">
        <v>-1268</v>
      </c>
      <c r="P11" s="21">
        <v>1640</v>
      </c>
      <c r="Q11" s="21">
        <v>-21186</v>
      </c>
      <c r="R11" s="21">
        <v>-727</v>
      </c>
      <c r="S11" s="21">
        <v>1830</v>
      </c>
      <c r="T11" s="21">
        <v>-4</v>
      </c>
      <c r="U11" s="21">
        <v>737</v>
      </c>
      <c r="V11" s="21">
        <v>80</v>
      </c>
      <c r="W11" s="21">
        <v>11105</v>
      </c>
      <c r="X11" s="21">
        <v>-10235</v>
      </c>
      <c r="Y11" s="21">
        <v>5686</v>
      </c>
      <c r="Z11" s="21"/>
      <c r="AA11" s="21"/>
      <c r="AC11" s="21">
        <v>7187</v>
      </c>
      <c r="AD11" s="21">
        <v>14933</v>
      </c>
      <c r="AE11" s="21">
        <v>12309</v>
      </c>
      <c r="AF11" s="21">
        <v>-18769</v>
      </c>
      <c r="AG11" s="21">
        <v>61671</v>
      </c>
      <c r="AH11" s="21">
        <v>-19345</v>
      </c>
      <c r="AI11" s="21">
        <v>-56659</v>
      </c>
      <c r="AJ11" s="21">
        <v>30609</v>
      </c>
      <c r="AK11" s="21">
        <v>11934</v>
      </c>
      <c r="AL11" s="21">
        <v>2507</v>
      </c>
      <c r="AM11" s="21">
        <v>-18443</v>
      </c>
      <c r="AN11" s="21">
        <v>11918</v>
      </c>
      <c r="AO11" s="21">
        <f t="shared" si="4"/>
        <v>-4549</v>
      </c>
      <c r="AP11" s="28"/>
      <c r="AR11" s="111"/>
    </row>
    <row r="12" spans="2:44" ht="14" customHeight="1" x14ac:dyDescent="0.3">
      <c r="B12" s="30" t="s">
        <v>99</v>
      </c>
      <c r="C12" s="43" t="s">
        <v>64</v>
      </c>
      <c r="D12" s="21">
        <v>3812</v>
      </c>
      <c r="E12" s="21">
        <v>-4853</v>
      </c>
      <c r="F12" s="21">
        <v>1041</v>
      </c>
      <c r="G12" s="21">
        <v>13481</v>
      </c>
      <c r="H12" s="21">
        <v>5014</v>
      </c>
      <c r="I12" s="21">
        <v>-18907</v>
      </c>
      <c r="J12" s="21">
        <v>4068</v>
      </c>
      <c r="K12" s="21">
        <v>-3934</v>
      </c>
      <c r="L12" s="21">
        <v>2579</v>
      </c>
      <c r="M12" s="21">
        <v>-3104</v>
      </c>
      <c r="N12" s="21">
        <v>13</v>
      </c>
      <c r="O12" s="21">
        <v>855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/>
      <c r="AA12" s="21"/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-1426</v>
      </c>
      <c r="AI12" s="21">
        <v>10769</v>
      </c>
      <c r="AJ12" s="21">
        <v>13481</v>
      </c>
      <c r="AK12" s="21">
        <v>-13759</v>
      </c>
      <c r="AL12" s="21">
        <v>343</v>
      </c>
      <c r="AM12" s="21">
        <v>0</v>
      </c>
      <c r="AN12" s="21">
        <v>0</v>
      </c>
      <c r="AO12" s="21">
        <f t="shared" si="4"/>
        <v>0</v>
      </c>
      <c r="AP12" s="28"/>
      <c r="AR12" s="111"/>
    </row>
    <row r="13" spans="2:44" ht="14" customHeight="1" x14ac:dyDescent="0.3">
      <c r="B13" s="30" t="s">
        <v>100</v>
      </c>
      <c r="C13" s="43" t="s">
        <v>175</v>
      </c>
      <c r="D13" s="21">
        <v>0</v>
      </c>
      <c r="E13" s="21">
        <v>0</v>
      </c>
      <c r="F13" s="21">
        <v>0</v>
      </c>
      <c r="G13" s="21">
        <v>-11114</v>
      </c>
      <c r="H13" s="21">
        <v>-2192</v>
      </c>
      <c r="I13" s="21">
        <v>-2744</v>
      </c>
      <c r="J13" s="21">
        <v>-1149</v>
      </c>
      <c r="K13" s="21">
        <v>-2216</v>
      </c>
      <c r="L13" s="21">
        <v>-1377</v>
      </c>
      <c r="M13" s="21">
        <v>-1436</v>
      </c>
      <c r="N13" s="21">
        <v>-932</v>
      </c>
      <c r="O13" s="21">
        <v>-1611</v>
      </c>
      <c r="P13" s="21">
        <v>-971.66899999999998</v>
      </c>
      <c r="Q13" s="21">
        <v>-1112.3310000000001</v>
      </c>
      <c r="R13" s="21">
        <v>2084</v>
      </c>
      <c r="S13" s="21">
        <v>-3319</v>
      </c>
      <c r="T13" s="21">
        <v>-1020</v>
      </c>
      <c r="U13" s="21">
        <v>-931</v>
      </c>
      <c r="V13" s="21">
        <v>-498</v>
      </c>
      <c r="W13" s="21">
        <v>-26092</v>
      </c>
      <c r="X13" s="21">
        <v>10279</v>
      </c>
      <c r="Y13" s="21">
        <v>0</v>
      </c>
      <c r="Z13" s="21"/>
      <c r="AA13" s="21"/>
      <c r="AC13" s="21">
        <v>-1490</v>
      </c>
      <c r="AD13" s="21">
        <v>-7332</v>
      </c>
      <c r="AE13" s="21">
        <v>-4017</v>
      </c>
      <c r="AF13" s="21">
        <v>-19234</v>
      </c>
      <c r="AG13" s="21">
        <v>-209529</v>
      </c>
      <c r="AH13" s="21">
        <v>279641</v>
      </c>
      <c r="AI13" s="21">
        <v>-98041</v>
      </c>
      <c r="AJ13" s="21">
        <v>-11114</v>
      </c>
      <c r="AK13" s="21">
        <v>-8301</v>
      </c>
      <c r="AL13" s="21">
        <v>-5356</v>
      </c>
      <c r="AM13" s="21">
        <v>-3319</v>
      </c>
      <c r="AN13" s="21">
        <v>-28541</v>
      </c>
      <c r="AO13" s="21">
        <f t="shared" si="4"/>
        <v>10279</v>
      </c>
      <c r="AP13" s="28"/>
      <c r="AR13" s="111"/>
    </row>
    <row r="14" spans="2:44" ht="14" customHeight="1" x14ac:dyDescent="0.3">
      <c r="B14" s="30" t="s">
        <v>101</v>
      </c>
      <c r="C14" s="43" t="s">
        <v>102</v>
      </c>
      <c r="D14" s="21">
        <v>8637</v>
      </c>
      <c r="E14" s="21">
        <v>-9584</v>
      </c>
      <c r="F14" s="21">
        <v>35266</v>
      </c>
      <c r="G14" s="21">
        <v>15113</v>
      </c>
      <c r="H14" s="21">
        <v>18529</v>
      </c>
      <c r="I14" s="21">
        <v>21259</v>
      </c>
      <c r="J14" s="21">
        <v>22792</v>
      </c>
      <c r="K14" s="21">
        <v>21296</v>
      </c>
      <c r="L14" s="21">
        <v>30648</v>
      </c>
      <c r="M14" s="21">
        <v>43222</v>
      </c>
      <c r="N14" s="21">
        <v>37654</v>
      </c>
      <c r="O14" s="21">
        <v>-7434</v>
      </c>
      <c r="P14" s="21">
        <v>33579</v>
      </c>
      <c r="Q14" s="21">
        <v>34168</v>
      </c>
      <c r="R14" s="21">
        <v>36212</v>
      </c>
      <c r="S14" s="21">
        <v>32725</v>
      </c>
      <c r="T14" s="21">
        <v>35704</v>
      </c>
      <c r="U14" s="21">
        <v>47194</v>
      </c>
      <c r="V14" s="21">
        <v>47481</v>
      </c>
      <c r="W14" s="21">
        <v>47748</v>
      </c>
      <c r="X14" s="21">
        <v>44034</v>
      </c>
      <c r="Y14" s="21">
        <v>44447</v>
      </c>
      <c r="Z14" s="21"/>
      <c r="AA14" s="21"/>
      <c r="AC14" s="21">
        <v>27169</v>
      </c>
      <c r="AD14" s="21">
        <v>35851</v>
      </c>
      <c r="AE14" s="21">
        <v>61653</v>
      </c>
      <c r="AF14" s="21">
        <v>51588</v>
      </c>
      <c r="AG14" s="21">
        <v>46502</v>
      </c>
      <c r="AH14" s="21">
        <v>39836</v>
      </c>
      <c r="AI14" s="21">
        <v>41753</v>
      </c>
      <c r="AJ14" s="21">
        <v>49432</v>
      </c>
      <c r="AK14" s="21">
        <v>83876</v>
      </c>
      <c r="AL14" s="21">
        <v>104090</v>
      </c>
      <c r="AM14" s="21">
        <v>136684</v>
      </c>
      <c r="AN14" s="21">
        <v>178127</v>
      </c>
      <c r="AO14" s="21">
        <f t="shared" si="4"/>
        <v>88481</v>
      </c>
      <c r="AP14" s="28"/>
      <c r="AR14" s="111"/>
    </row>
    <row r="15" spans="2:44" ht="14" customHeight="1" x14ac:dyDescent="0.3">
      <c r="B15" s="30" t="s">
        <v>103</v>
      </c>
      <c r="C15" s="43" t="s">
        <v>179</v>
      </c>
      <c r="D15" s="21">
        <v>0</v>
      </c>
      <c r="E15" s="21">
        <v>0</v>
      </c>
      <c r="F15" s="21">
        <v>0</v>
      </c>
      <c r="G15" s="21">
        <v>-1889</v>
      </c>
      <c r="H15" s="21">
        <v>0</v>
      </c>
      <c r="I15" s="21">
        <v>0</v>
      </c>
      <c r="J15" s="21">
        <v>0</v>
      </c>
      <c r="K15" s="21">
        <v>-1279</v>
      </c>
      <c r="L15" s="21">
        <v>0</v>
      </c>
      <c r="M15" s="21">
        <v>0</v>
      </c>
      <c r="N15" s="21">
        <v>0</v>
      </c>
      <c r="O15" s="21">
        <v>-5744.5668900000019</v>
      </c>
      <c r="P15" s="21">
        <v>0</v>
      </c>
      <c r="Q15" s="21">
        <v>0</v>
      </c>
      <c r="R15" s="21">
        <v>0</v>
      </c>
      <c r="S15" s="21">
        <v>-4215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/>
      <c r="AA15" s="21"/>
      <c r="AC15" s="21">
        <v>-2184</v>
      </c>
      <c r="AD15" s="21">
        <v>-1811</v>
      </c>
      <c r="AE15" s="21">
        <v>0</v>
      </c>
      <c r="AF15" s="21">
        <v>0</v>
      </c>
      <c r="AG15" s="21">
        <v>-2445</v>
      </c>
      <c r="AH15" s="21">
        <v>5778</v>
      </c>
      <c r="AI15" s="21">
        <v>237</v>
      </c>
      <c r="AJ15" s="21">
        <v>-1889</v>
      </c>
      <c r="AK15" s="21">
        <v>-1279</v>
      </c>
      <c r="AL15" s="21">
        <v>-5744.5668900000019</v>
      </c>
      <c r="AM15" s="21">
        <v>-4215</v>
      </c>
      <c r="AN15" s="21">
        <v>0</v>
      </c>
      <c r="AO15" s="21">
        <f t="shared" si="4"/>
        <v>0</v>
      </c>
      <c r="AP15" s="28"/>
      <c r="AR15" s="111"/>
    </row>
    <row r="16" spans="2:44" ht="14" customHeight="1" x14ac:dyDescent="0.3">
      <c r="B16" s="30" t="s">
        <v>104</v>
      </c>
      <c r="C16" s="43" t="s">
        <v>105</v>
      </c>
      <c r="D16" s="21">
        <v>711</v>
      </c>
      <c r="E16" s="21">
        <v>905</v>
      </c>
      <c r="F16" s="21">
        <v>2114</v>
      </c>
      <c r="G16" s="21">
        <v>-601</v>
      </c>
      <c r="H16" s="21">
        <v>910</v>
      </c>
      <c r="I16" s="21">
        <v>809</v>
      </c>
      <c r="J16" s="21">
        <v>439</v>
      </c>
      <c r="K16" s="21">
        <v>728</v>
      </c>
      <c r="L16" s="21">
        <v>2200</v>
      </c>
      <c r="M16" s="21">
        <v>7174</v>
      </c>
      <c r="N16" s="21">
        <v>7277</v>
      </c>
      <c r="O16" s="21">
        <v>5247</v>
      </c>
      <c r="P16" s="21">
        <v>10489</v>
      </c>
      <c r="Q16" s="21">
        <v>8936</v>
      </c>
      <c r="R16" s="21">
        <v>5248</v>
      </c>
      <c r="S16" s="21">
        <v>11773</v>
      </c>
      <c r="T16" s="21">
        <v>8455</v>
      </c>
      <c r="U16" s="21">
        <v>7917</v>
      </c>
      <c r="V16" s="21">
        <v>14573</v>
      </c>
      <c r="W16" s="21">
        <v>7228</v>
      </c>
      <c r="X16" s="21">
        <v>13391</v>
      </c>
      <c r="Y16" s="21">
        <v>17071</v>
      </c>
      <c r="Z16" s="21"/>
      <c r="AA16" s="21"/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-1233</v>
      </c>
      <c r="AI16" s="21">
        <v>6849</v>
      </c>
      <c r="AJ16" s="21">
        <v>3129</v>
      </c>
      <c r="AK16" s="21">
        <v>2886</v>
      </c>
      <c r="AL16" s="21">
        <v>21898</v>
      </c>
      <c r="AM16" s="21">
        <v>36446</v>
      </c>
      <c r="AN16" s="21">
        <v>38173</v>
      </c>
      <c r="AO16" s="21">
        <f t="shared" si="4"/>
        <v>30462</v>
      </c>
      <c r="AP16" s="28"/>
      <c r="AR16" s="111"/>
    </row>
    <row r="17" spans="2:44" ht="14" customHeight="1" x14ac:dyDescent="0.3">
      <c r="B17" s="30" t="s">
        <v>106</v>
      </c>
      <c r="C17" s="43" t="s">
        <v>176</v>
      </c>
      <c r="D17" s="21">
        <v>0</v>
      </c>
      <c r="E17" s="21">
        <v>0</v>
      </c>
      <c r="F17" s="21">
        <v>-191</v>
      </c>
      <c r="G17" s="21">
        <v>1138</v>
      </c>
      <c r="H17" s="21">
        <v>1953</v>
      </c>
      <c r="I17" s="21">
        <v>-1627</v>
      </c>
      <c r="J17" s="21">
        <v>2019</v>
      </c>
      <c r="K17" s="21">
        <v>-785</v>
      </c>
      <c r="L17" s="21">
        <v>-484</v>
      </c>
      <c r="M17" s="21">
        <v>2101</v>
      </c>
      <c r="N17" s="21">
        <v>274</v>
      </c>
      <c r="O17" s="21">
        <v>413</v>
      </c>
      <c r="P17" s="21">
        <v>0</v>
      </c>
      <c r="Q17" s="21">
        <v>0</v>
      </c>
      <c r="R17" s="21">
        <v>0</v>
      </c>
      <c r="S17" s="21">
        <v>0</v>
      </c>
      <c r="T17" s="21">
        <v>-110</v>
      </c>
      <c r="U17" s="21">
        <v>345</v>
      </c>
      <c r="V17" s="21">
        <v>-151</v>
      </c>
      <c r="W17" s="21">
        <v>-6611</v>
      </c>
      <c r="X17" s="21">
        <v>0</v>
      </c>
      <c r="Y17" s="21">
        <v>-32</v>
      </c>
      <c r="Z17" s="21"/>
      <c r="AA17" s="21"/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-643</v>
      </c>
      <c r="AJ17" s="21">
        <v>947</v>
      </c>
      <c r="AK17" s="21">
        <v>1560</v>
      </c>
      <c r="AL17" s="21">
        <v>2304</v>
      </c>
      <c r="AM17" s="21">
        <v>0</v>
      </c>
      <c r="AN17" s="21">
        <v>-6527</v>
      </c>
      <c r="AO17" s="21">
        <f t="shared" si="4"/>
        <v>-32</v>
      </c>
      <c r="AP17" s="28"/>
      <c r="AR17" s="111"/>
    </row>
    <row r="18" spans="2:44" ht="14" customHeight="1" x14ac:dyDescent="0.3">
      <c r="B18" s="30" t="s">
        <v>108</v>
      </c>
      <c r="C18" s="43" t="s">
        <v>177</v>
      </c>
      <c r="D18" s="21">
        <v>96</v>
      </c>
      <c r="E18" s="21">
        <v>-96</v>
      </c>
      <c r="F18" s="21">
        <v>0</v>
      </c>
      <c r="G18" s="21">
        <v>3388</v>
      </c>
      <c r="H18" s="21">
        <v>443</v>
      </c>
      <c r="I18" s="21">
        <v>-10117</v>
      </c>
      <c r="J18" s="21">
        <v>1342</v>
      </c>
      <c r="K18" s="21">
        <v>-26977</v>
      </c>
      <c r="L18" s="21">
        <v>10063</v>
      </c>
      <c r="M18" s="21">
        <v>20087</v>
      </c>
      <c r="N18" s="21">
        <v>-12314</v>
      </c>
      <c r="O18" s="21">
        <v>17029</v>
      </c>
      <c r="P18" s="21">
        <v>20</v>
      </c>
      <c r="Q18" s="21">
        <v>8</v>
      </c>
      <c r="R18" s="21">
        <v>165</v>
      </c>
      <c r="S18" s="21">
        <v>2502</v>
      </c>
      <c r="T18" s="21">
        <v>6</v>
      </c>
      <c r="U18" s="21">
        <v>0</v>
      </c>
      <c r="V18" s="21">
        <v>3</v>
      </c>
      <c r="W18" s="21">
        <v>5</v>
      </c>
      <c r="X18" s="21">
        <v>-53748</v>
      </c>
      <c r="Y18" s="21">
        <v>102745</v>
      </c>
      <c r="Z18" s="21"/>
      <c r="AA18" s="21"/>
      <c r="AC18" s="21">
        <v>0</v>
      </c>
      <c r="AD18" s="21">
        <v>448</v>
      </c>
      <c r="AE18" s="21">
        <v>1125</v>
      </c>
      <c r="AF18" s="21">
        <v>0</v>
      </c>
      <c r="AG18" s="21">
        <v>2959</v>
      </c>
      <c r="AH18" s="21">
        <v>-16189</v>
      </c>
      <c r="AI18" s="21">
        <v>-494</v>
      </c>
      <c r="AJ18" s="21">
        <v>3388</v>
      </c>
      <c r="AK18" s="21">
        <v>-35309</v>
      </c>
      <c r="AL18" s="21">
        <v>34865</v>
      </c>
      <c r="AM18" s="21">
        <v>2695</v>
      </c>
      <c r="AN18" s="21">
        <v>14</v>
      </c>
      <c r="AO18" s="21">
        <f t="shared" si="4"/>
        <v>48997</v>
      </c>
      <c r="AP18" s="28"/>
      <c r="AR18" s="111"/>
    </row>
    <row r="19" spans="2:44" ht="14" customHeight="1" x14ac:dyDescent="0.3">
      <c r="B19" s="30" t="s">
        <v>109</v>
      </c>
      <c r="C19" s="43" t="s">
        <v>110</v>
      </c>
      <c r="D19" s="21">
        <v>49</v>
      </c>
      <c r="E19" s="21">
        <v>-136</v>
      </c>
      <c r="F19" s="21">
        <v>87</v>
      </c>
      <c r="G19" s="21">
        <v>-187</v>
      </c>
      <c r="H19" s="21">
        <v>271</v>
      </c>
      <c r="I19" s="21">
        <v>296</v>
      </c>
      <c r="J19" s="21">
        <v>834</v>
      </c>
      <c r="K19" s="21">
        <v>456</v>
      </c>
      <c r="L19" s="21">
        <v>119</v>
      </c>
      <c r="M19" s="21">
        <v>-341</v>
      </c>
      <c r="N19" s="21">
        <v>-169</v>
      </c>
      <c r="O19" s="21">
        <v>9</v>
      </c>
      <c r="P19" s="21">
        <v>-173</v>
      </c>
      <c r="Q19" s="21">
        <v>173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/>
      <c r="AA19" s="21"/>
      <c r="AC19" s="21">
        <v>0</v>
      </c>
      <c r="AD19" s="21">
        <v>0</v>
      </c>
      <c r="AE19" s="21">
        <v>0</v>
      </c>
      <c r="AF19" s="21">
        <v>0</v>
      </c>
      <c r="AG19" s="21">
        <v>1065</v>
      </c>
      <c r="AH19" s="21">
        <v>2588</v>
      </c>
      <c r="AI19" s="21">
        <v>478</v>
      </c>
      <c r="AJ19" s="21">
        <v>-187</v>
      </c>
      <c r="AK19" s="21">
        <v>1857</v>
      </c>
      <c r="AL19" s="21">
        <v>-382</v>
      </c>
      <c r="AM19" s="21">
        <v>0</v>
      </c>
      <c r="AN19" s="21">
        <v>0</v>
      </c>
      <c r="AO19" s="21">
        <f t="shared" si="4"/>
        <v>0</v>
      </c>
      <c r="AP19" s="28"/>
      <c r="AR19" s="111"/>
    </row>
    <row r="20" spans="2:44" ht="14" customHeight="1" x14ac:dyDescent="0.3">
      <c r="B20" s="30"/>
      <c r="C20" s="43" t="s">
        <v>205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-90</v>
      </c>
      <c r="U20" s="21">
        <v>-1805</v>
      </c>
      <c r="V20" s="21">
        <v>-861</v>
      </c>
      <c r="W20" s="21">
        <v>-226</v>
      </c>
      <c r="X20" s="21">
        <v>278</v>
      </c>
      <c r="Y20" s="21">
        <v>-1443</v>
      </c>
      <c r="Z20" s="21"/>
      <c r="AA20" s="21"/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-2982</v>
      </c>
      <c r="AO20" s="21">
        <f t="shared" si="4"/>
        <v>-1165</v>
      </c>
      <c r="AP20" s="28"/>
      <c r="AR20" s="111"/>
    </row>
    <row r="21" spans="2:44" ht="14" customHeight="1" x14ac:dyDescent="0.3">
      <c r="B21" s="30" t="s">
        <v>111</v>
      </c>
      <c r="C21" s="43" t="s">
        <v>68</v>
      </c>
      <c r="D21" s="21">
        <v>0</v>
      </c>
      <c r="E21" s="21">
        <v>0</v>
      </c>
      <c r="F21" s="21">
        <v>8889</v>
      </c>
      <c r="G21" s="21">
        <v>-8889</v>
      </c>
      <c r="H21" s="21">
        <v>0</v>
      </c>
      <c r="I21" s="21">
        <v>0</v>
      </c>
      <c r="J21" s="21">
        <v>0</v>
      </c>
      <c r="K21" s="21">
        <v>150</v>
      </c>
      <c r="L21" s="21">
        <v>0</v>
      </c>
      <c r="M21" s="21">
        <v>5461</v>
      </c>
      <c r="N21" s="21">
        <v>-2690</v>
      </c>
      <c r="O21" s="21">
        <v>-96</v>
      </c>
      <c r="P21" s="21">
        <v>793</v>
      </c>
      <c r="Q21" s="21">
        <v>-2210</v>
      </c>
      <c r="R21" s="21">
        <v>857</v>
      </c>
      <c r="S21" s="21">
        <v>32662</v>
      </c>
      <c r="T21" s="21">
        <v>6122</v>
      </c>
      <c r="U21" s="21">
        <v>1710</v>
      </c>
      <c r="V21" s="21">
        <v>10414</v>
      </c>
      <c r="W21" s="21">
        <v>-2994</v>
      </c>
      <c r="X21" s="21">
        <v>-7076</v>
      </c>
      <c r="Y21" s="21">
        <v>19614</v>
      </c>
      <c r="Z21" s="21"/>
      <c r="AA21" s="21"/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150</v>
      </c>
      <c r="AL21" s="21">
        <v>2675</v>
      </c>
      <c r="AM21" s="21">
        <v>32102</v>
      </c>
      <c r="AN21" s="21">
        <v>15252</v>
      </c>
      <c r="AO21" s="21">
        <f t="shared" si="4"/>
        <v>12538</v>
      </c>
      <c r="AP21" s="28"/>
      <c r="AR21" s="111"/>
    </row>
    <row r="22" spans="2:44" ht="14" customHeight="1" x14ac:dyDescent="0.3">
      <c r="B22" s="30"/>
      <c r="C22" s="43" t="s">
        <v>212</v>
      </c>
      <c r="D22" s="21"/>
      <c r="E22" s="21"/>
      <c r="F22" s="21"/>
      <c r="G22" s="21"/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-102500</v>
      </c>
      <c r="Z22" s="21"/>
      <c r="AA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>
        <f t="shared" si="4"/>
        <v>-102500</v>
      </c>
      <c r="AP22" s="28"/>
      <c r="AR22" s="111"/>
    </row>
    <row r="23" spans="2:44" s="13" customFormat="1" ht="14" customHeight="1" x14ac:dyDescent="0.3">
      <c r="B23" s="26" t="s">
        <v>112</v>
      </c>
      <c r="C23" s="44" t="s">
        <v>113</v>
      </c>
      <c r="D23" s="42">
        <f t="shared" ref="D23:P23" si="5">SUM(D24:D40)</f>
        <v>-36330</v>
      </c>
      <c r="E23" s="42">
        <f t="shared" si="5"/>
        <v>40766</v>
      </c>
      <c r="F23" s="42">
        <f t="shared" si="5"/>
        <v>7207</v>
      </c>
      <c r="G23" s="42">
        <f t="shared" si="5"/>
        <v>-42303</v>
      </c>
      <c r="H23" s="42">
        <f t="shared" si="5"/>
        <v>23542</v>
      </c>
      <c r="I23" s="42">
        <f t="shared" si="5"/>
        <v>-30548</v>
      </c>
      <c r="J23" s="42">
        <f t="shared" si="5"/>
        <v>16850</v>
      </c>
      <c r="K23" s="42">
        <f t="shared" si="5"/>
        <v>3978.8320099999983</v>
      </c>
      <c r="L23" s="42">
        <f t="shared" si="5"/>
        <v>-34446</v>
      </c>
      <c r="M23" s="42">
        <f t="shared" si="5"/>
        <v>-23058</v>
      </c>
      <c r="N23" s="42">
        <f t="shared" si="5"/>
        <v>62420</v>
      </c>
      <c r="O23" s="42">
        <f t="shared" si="5"/>
        <v>71208</v>
      </c>
      <c r="P23" s="42">
        <f t="shared" si="5"/>
        <v>-95517.331000000006</v>
      </c>
      <c r="Q23" s="42">
        <f t="shared" ref="Q23:S23" si="6">SUM(Q24:Q40)</f>
        <v>11020.331</v>
      </c>
      <c r="R23" s="42">
        <f t="shared" si="6"/>
        <v>45099</v>
      </c>
      <c r="S23" s="42">
        <f t="shared" si="6"/>
        <v>5197</v>
      </c>
      <c r="T23" s="42">
        <f>SUM(T24:T40)</f>
        <v>118288</v>
      </c>
      <c r="U23" s="42">
        <f>SUM(U24:U40)</f>
        <v>69463</v>
      </c>
      <c r="V23" s="42">
        <f>SUM(V24:V40)</f>
        <v>-20753</v>
      </c>
      <c r="W23" s="42">
        <f>SUM(W24:W40)</f>
        <v>90165</v>
      </c>
      <c r="X23" s="42">
        <f t="shared" ref="X23:AA23" si="7">SUM(X24:X40)</f>
        <v>-31609</v>
      </c>
      <c r="Y23" s="42">
        <f t="shared" si="7"/>
        <v>-37870</v>
      </c>
      <c r="Z23" s="42">
        <f t="shared" si="7"/>
        <v>0</v>
      </c>
      <c r="AA23" s="42">
        <f t="shared" si="7"/>
        <v>0</v>
      </c>
      <c r="AB23" s="29"/>
      <c r="AC23" s="42">
        <v>-70102</v>
      </c>
      <c r="AD23" s="42">
        <v>-153746</v>
      </c>
      <c r="AE23" s="42">
        <v>105031</v>
      </c>
      <c r="AF23" s="42">
        <v>17313</v>
      </c>
      <c r="AG23" s="42">
        <v>-82507</v>
      </c>
      <c r="AH23" s="42">
        <v>-99432</v>
      </c>
      <c r="AI23" s="42">
        <f t="shared" ref="AI23:AL23" si="8">SUM(AI24:AI40)</f>
        <v>155796</v>
      </c>
      <c r="AJ23" s="42">
        <f t="shared" si="8"/>
        <v>-30660</v>
      </c>
      <c r="AK23" s="42">
        <f t="shared" si="8"/>
        <v>13822.832009999998</v>
      </c>
      <c r="AL23" s="42">
        <f t="shared" si="8"/>
        <v>76124</v>
      </c>
      <c r="AM23" s="42">
        <f>SUM(AM24:AM40)</f>
        <v>-34201</v>
      </c>
      <c r="AN23" s="42">
        <f>SUM(AN24:AN40)</f>
        <v>257163</v>
      </c>
      <c r="AO23" s="42">
        <f t="shared" si="4"/>
        <v>-69479</v>
      </c>
      <c r="AP23" s="28"/>
    </row>
    <row r="24" spans="2:44" ht="14" customHeight="1" x14ac:dyDescent="0.3">
      <c r="B24" s="30" t="s">
        <v>114</v>
      </c>
      <c r="C24" s="43" t="s">
        <v>25</v>
      </c>
      <c r="D24" s="31">
        <v>-30623</v>
      </c>
      <c r="E24" s="21">
        <v>-22200</v>
      </c>
      <c r="F24" s="21">
        <v>-36077</v>
      </c>
      <c r="G24" s="21">
        <v>2804</v>
      </c>
      <c r="H24" s="21">
        <v>17781</v>
      </c>
      <c r="I24" s="21">
        <v>-52925</v>
      </c>
      <c r="J24" s="21">
        <v>-14829</v>
      </c>
      <c r="K24" s="21">
        <v>112707</v>
      </c>
      <c r="L24" s="21">
        <v>-2500</v>
      </c>
      <c r="M24" s="21">
        <v>1125</v>
      </c>
      <c r="N24" s="21">
        <v>2214</v>
      </c>
      <c r="O24" s="21">
        <v>43499</v>
      </c>
      <c r="P24" s="21">
        <v>-12242</v>
      </c>
      <c r="Q24" s="21">
        <v>-7828</v>
      </c>
      <c r="R24" s="21">
        <v>-4105</v>
      </c>
      <c r="S24" s="21">
        <v>21012</v>
      </c>
      <c r="T24" s="21">
        <v>17195</v>
      </c>
      <c r="U24" s="21">
        <v>-18762</v>
      </c>
      <c r="V24" s="21">
        <v>-16441</v>
      </c>
      <c r="W24" s="21">
        <v>56585</v>
      </c>
      <c r="X24" s="21">
        <v>-57254</v>
      </c>
      <c r="Y24" s="21">
        <v>-33060</v>
      </c>
      <c r="Z24" s="21"/>
      <c r="AA24" s="21"/>
      <c r="AC24" s="21">
        <v>-23589</v>
      </c>
      <c r="AD24" s="21">
        <v>-20687</v>
      </c>
      <c r="AE24" s="21">
        <v>-8522</v>
      </c>
      <c r="AF24" s="21">
        <v>-2569</v>
      </c>
      <c r="AG24" s="21">
        <v>-20605</v>
      </c>
      <c r="AH24" s="21">
        <v>-16643</v>
      </c>
      <c r="AI24" s="21">
        <v>-41356</v>
      </c>
      <c r="AJ24" s="21">
        <v>-86096</v>
      </c>
      <c r="AK24" s="21">
        <v>62734</v>
      </c>
      <c r="AL24" s="21">
        <v>44338</v>
      </c>
      <c r="AM24" s="21">
        <v>-3163</v>
      </c>
      <c r="AN24" s="21">
        <v>38577</v>
      </c>
      <c r="AO24" s="21">
        <f t="shared" si="4"/>
        <v>-90314</v>
      </c>
      <c r="AP24" s="28"/>
    </row>
    <row r="25" spans="2:44" ht="14" customHeight="1" x14ac:dyDescent="0.3">
      <c r="B25" s="30" t="s">
        <v>115</v>
      </c>
      <c r="C25" s="43" t="s">
        <v>116</v>
      </c>
      <c r="D25" s="31">
        <v>-12563</v>
      </c>
      <c r="E25" s="21">
        <v>-6756</v>
      </c>
      <c r="F25" s="21">
        <v>-26395</v>
      </c>
      <c r="G25" s="21">
        <v>-37439</v>
      </c>
      <c r="H25" s="21">
        <v>-38756</v>
      </c>
      <c r="I25" s="21">
        <v>-46758</v>
      </c>
      <c r="J25" s="21">
        <v>-48638</v>
      </c>
      <c r="K25" s="21">
        <v>-44364</v>
      </c>
      <c r="L25" s="21">
        <v>-15039</v>
      </c>
      <c r="M25" s="21">
        <v>-8723</v>
      </c>
      <c r="N25" s="21">
        <v>14982</v>
      </c>
      <c r="O25" s="21">
        <v>-24387</v>
      </c>
      <c r="P25" s="21">
        <v>-36893</v>
      </c>
      <c r="Q25" s="21">
        <v>-17415</v>
      </c>
      <c r="R25" s="21">
        <v>5532</v>
      </c>
      <c r="S25" s="21">
        <v>5161</v>
      </c>
      <c r="T25" s="21">
        <v>-37380</v>
      </c>
      <c r="U25" s="21">
        <v>-22128</v>
      </c>
      <c r="V25" s="21">
        <v>-18268</v>
      </c>
      <c r="W25" s="21">
        <v>19810</v>
      </c>
      <c r="X25" s="21">
        <v>5835</v>
      </c>
      <c r="Y25" s="21">
        <v>-22963</v>
      </c>
      <c r="Z25" s="21"/>
      <c r="AA25" s="21"/>
      <c r="AC25" s="21">
        <v>-13172</v>
      </c>
      <c r="AD25" s="21">
        <v>-12493</v>
      </c>
      <c r="AE25" s="21">
        <v>16084</v>
      </c>
      <c r="AF25" s="21">
        <v>9010</v>
      </c>
      <c r="AG25" s="21">
        <v>-37238</v>
      </c>
      <c r="AH25" s="21">
        <v>-34897</v>
      </c>
      <c r="AI25" s="21">
        <v>44448</v>
      </c>
      <c r="AJ25" s="21">
        <v>-83153</v>
      </c>
      <c r="AK25" s="21">
        <v>-178516</v>
      </c>
      <c r="AL25" s="21">
        <v>-33167</v>
      </c>
      <c r="AM25" s="21">
        <v>-43615</v>
      </c>
      <c r="AN25" s="21">
        <v>-57966</v>
      </c>
      <c r="AO25" s="21">
        <f t="shared" si="4"/>
        <v>-17128</v>
      </c>
      <c r="AP25" s="28"/>
    </row>
    <row r="26" spans="2:44" ht="14" customHeight="1" x14ac:dyDescent="0.3">
      <c r="B26" s="30" t="s">
        <v>117</v>
      </c>
      <c r="C26" s="43" t="s">
        <v>51</v>
      </c>
      <c r="D26" s="31">
        <v>-1948</v>
      </c>
      <c r="E26" s="21">
        <v>-8203</v>
      </c>
      <c r="F26" s="21">
        <v>-7855</v>
      </c>
      <c r="G26" s="21">
        <v>-11052</v>
      </c>
      <c r="H26" s="21">
        <v>-5828</v>
      </c>
      <c r="I26" s="21">
        <v>-2252</v>
      </c>
      <c r="J26" s="21">
        <v>-1277</v>
      </c>
      <c r="K26" s="21">
        <v>-2550</v>
      </c>
      <c r="L26" s="21">
        <v>-246</v>
      </c>
      <c r="M26" s="21">
        <v>-548</v>
      </c>
      <c r="N26" s="21">
        <v>273</v>
      </c>
      <c r="O26" s="21">
        <v>651</v>
      </c>
      <c r="P26" s="21">
        <v>57</v>
      </c>
      <c r="Q26" s="21">
        <v>-197</v>
      </c>
      <c r="R26" s="21">
        <v>-24</v>
      </c>
      <c r="S26" s="21">
        <v>1811</v>
      </c>
      <c r="T26" s="21">
        <v>-17</v>
      </c>
      <c r="U26" s="21">
        <v>-106</v>
      </c>
      <c r="V26" s="21">
        <v>-15</v>
      </c>
      <c r="W26" s="21">
        <v>317</v>
      </c>
      <c r="X26" s="21">
        <v>79</v>
      </c>
      <c r="Y26" s="21">
        <v>-2748</v>
      </c>
      <c r="Z26" s="21"/>
      <c r="AA26" s="21"/>
      <c r="AC26" s="21">
        <v>-25860</v>
      </c>
      <c r="AD26" s="21">
        <v>-13343</v>
      </c>
      <c r="AE26" s="21">
        <v>-21818</v>
      </c>
      <c r="AF26" s="21">
        <v>-11759</v>
      </c>
      <c r="AG26" s="21">
        <v>-23479</v>
      </c>
      <c r="AH26" s="21">
        <v>-35512</v>
      </c>
      <c r="AI26" s="21">
        <v>-3832</v>
      </c>
      <c r="AJ26" s="21">
        <v>-29058</v>
      </c>
      <c r="AK26" s="21">
        <v>-11907</v>
      </c>
      <c r="AL26" s="21">
        <v>130</v>
      </c>
      <c r="AM26" s="21">
        <v>1647</v>
      </c>
      <c r="AN26" s="21">
        <v>179</v>
      </c>
      <c r="AO26" s="21">
        <f t="shared" si="4"/>
        <v>-2669</v>
      </c>
      <c r="AP26" s="28"/>
    </row>
    <row r="27" spans="2:44" ht="14" customHeight="1" x14ac:dyDescent="0.3">
      <c r="B27" s="30" t="s">
        <v>123</v>
      </c>
      <c r="C27" s="43" t="s">
        <v>40</v>
      </c>
      <c r="D27" s="31">
        <v>-2457</v>
      </c>
      <c r="E27" s="21">
        <v>-6308</v>
      </c>
      <c r="F27" s="21">
        <v>1821</v>
      </c>
      <c r="G27" s="21">
        <v>1026</v>
      </c>
      <c r="H27" s="21">
        <v>-3501</v>
      </c>
      <c r="I27" s="21">
        <v>8969</v>
      </c>
      <c r="J27" s="21">
        <v>-1609</v>
      </c>
      <c r="K27" s="21">
        <v>-3003</v>
      </c>
      <c r="L27" s="21">
        <v>4251</v>
      </c>
      <c r="M27" s="21">
        <v>-5847</v>
      </c>
      <c r="N27" s="21">
        <v>-4927</v>
      </c>
      <c r="O27" s="21">
        <v>7173</v>
      </c>
      <c r="P27" s="21">
        <v>-166</v>
      </c>
      <c r="Q27" s="21">
        <v>3182</v>
      </c>
      <c r="R27" s="21">
        <v>2999</v>
      </c>
      <c r="S27" s="21">
        <v>143</v>
      </c>
      <c r="T27" s="21">
        <v>3193</v>
      </c>
      <c r="U27" s="21">
        <v>-124</v>
      </c>
      <c r="V27" s="21">
        <v>-368</v>
      </c>
      <c r="W27" s="21">
        <v>181</v>
      </c>
      <c r="X27" s="21">
        <v>-434</v>
      </c>
      <c r="Y27" s="21">
        <v>-158</v>
      </c>
      <c r="Z27" s="21"/>
      <c r="AA27" s="21"/>
      <c r="AC27" s="21">
        <v>8187</v>
      </c>
      <c r="AD27" s="21">
        <v>-265</v>
      </c>
      <c r="AE27" s="21">
        <v>-584</v>
      </c>
      <c r="AF27" s="21">
        <v>-2499</v>
      </c>
      <c r="AG27" s="21">
        <v>-2249</v>
      </c>
      <c r="AH27" s="21">
        <v>-5947</v>
      </c>
      <c r="AI27" s="21">
        <v>6626</v>
      </c>
      <c r="AJ27" s="21">
        <v>-5918</v>
      </c>
      <c r="AK27" s="21">
        <v>856</v>
      </c>
      <c r="AL27" s="21">
        <v>650</v>
      </c>
      <c r="AM27" s="21">
        <v>6158</v>
      </c>
      <c r="AN27" s="21">
        <v>2882</v>
      </c>
      <c r="AO27" s="21">
        <f t="shared" si="4"/>
        <v>-592</v>
      </c>
      <c r="AP27" s="28"/>
    </row>
    <row r="28" spans="2:44" ht="14" customHeight="1" x14ac:dyDescent="0.3">
      <c r="B28" s="30" t="s">
        <v>118</v>
      </c>
      <c r="C28" s="43" t="s">
        <v>29</v>
      </c>
      <c r="D28" s="31">
        <v>4488</v>
      </c>
      <c r="E28" s="21">
        <v>12383</v>
      </c>
      <c r="F28" s="21">
        <v>14658</v>
      </c>
      <c r="G28" s="21">
        <v>14169</v>
      </c>
      <c r="H28" s="21">
        <v>15823</v>
      </c>
      <c r="I28" s="21">
        <v>10</v>
      </c>
      <c r="J28" s="21">
        <v>-8136</v>
      </c>
      <c r="K28" s="21">
        <v>-13681</v>
      </c>
      <c r="L28" s="21">
        <v>3585</v>
      </c>
      <c r="M28" s="21">
        <v>-7802</v>
      </c>
      <c r="N28" s="21">
        <v>-10730</v>
      </c>
      <c r="O28" s="21">
        <v>44044</v>
      </c>
      <c r="P28" s="21">
        <v>-3071</v>
      </c>
      <c r="Q28" s="21">
        <v>-7554</v>
      </c>
      <c r="R28" s="21">
        <v>-4805</v>
      </c>
      <c r="S28" s="21">
        <v>10861</v>
      </c>
      <c r="T28" s="21">
        <v>-3088</v>
      </c>
      <c r="U28" s="21">
        <v>-6800</v>
      </c>
      <c r="V28" s="21">
        <v>-5759</v>
      </c>
      <c r="W28" s="21">
        <v>-727</v>
      </c>
      <c r="X28" s="21">
        <v>-10306</v>
      </c>
      <c r="Y28" s="21">
        <v>-238</v>
      </c>
      <c r="Z28" s="21"/>
      <c r="AA28" s="21"/>
      <c r="AC28" s="21">
        <v>-19737</v>
      </c>
      <c r="AD28" s="21">
        <v>3294</v>
      </c>
      <c r="AE28" s="21">
        <v>7046</v>
      </c>
      <c r="AF28" s="21">
        <v>1907</v>
      </c>
      <c r="AG28" s="21">
        <v>3418</v>
      </c>
      <c r="AH28" s="21">
        <v>-93207</v>
      </c>
      <c r="AI28" s="21">
        <v>17976</v>
      </c>
      <c r="AJ28" s="21">
        <v>45698</v>
      </c>
      <c r="AK28" s="21">
        <v>-5984</v>
      </c>
      <c r="AL28" s="21">
        <v>29097</v>
      </c>
      <c r="AM28" s="21">
        <v>-4569</v>
      </c>
      <c r="AN28" s="21">
        <v>-16374</v>
      </c>
      <c r="AO28" s="21">
        <f t="shared" si="4"/>
        <v>-10544</v>
      </c>
      <c r="AP28" s="28"/>
    </row>
    <row r="29" spans="2:44" ht="14" customHeight="1" x14ac:dyDescent="0.3">
      <c r="B29" s="30" t="s">
        <v>119</v>
      </c>
      <c r="C29" s="43" t="s">
        <v>120</v>
      </c>
      <c r="D29" s="31">
        <v>-1017</v>
      </c>
      <c r="E29" s="21">
        <v>2351</v>
      </c>
      <c r="F29" s="21">
        <v>-705</v>
      </c>
      <c r="G29" s="21">
        <v>-1925</v>
      </c>
      <c r="H29" s="21">
        <v>542</v>
      </c>
      <c r="I29" s="21">
        <v>-4650</v>
      </c>
      <c r="J29" s="21">
        <v>-671</v>
      </c>
      <c r="K29" s="21">
        <v>-4579</v>
      </c>
      <c r="L29" s="21">
        <v>-12199</v>
      </c>
      <c r="M29" s="21">
        <v>-2551</v>
      </c>
      <c r="N29" s="21">
        <v>14978</v>
      </c>
      <c r="O29" s="21">
        <v>-15091</v>
      </c>
      <c r="P29" s="21">
        <v>-20658</v>
      </c>
      <c r="Q29" s="21">
        <v>-18293</v>
      </c>
      <c r="R29" s="21">
        <v>-330</v>
      </c>
      <c r="S29" s="21">
        <v>15056</v>
      </c>
      <c r="T29" s="21">
        <v>-1417</v>
      </c>
      <c r="U29" s="21">
        <v>3982</v>
      </c>
      <c r="V29" s="21">
        <v>-100</v>
      </c>
      <c r="W29" s="21">
        <v>6069</v>
      </c>
      <c r="X29" s="21">
        <v>-57090</v>
      </c>
      <c r="Y29" s="21">
        <v>18840</v>
      </c>
      <c r="Z29" s="21"/>
      <c r="AA29" s="21"/>
      <c r="AC29" s="21">
        <v>-1261</v>
      </c>
      <c r="AD29" s="21">
        <v>-5461</v>
      </c>
      <c r="AE29" s="21">
        <v>6346</v>
      </c>
      <c r="AF29" s="21">
        <v>-4366</v>
      </c>
      <c r="AG29" s="21">
        <v>-6169</v>
      </c>
      <c r="AH29" s="21">
        <v>-11922</v>
      </c>
      <c r="AI29" s="21">
        <v>6462</v>
      </c>
      <c r="AJ29" s="21">
        <v>-1296</v>
      </c>
      <c r="AK29" s="21">
        <v>-9358</v>
      </c>
      <c r="AL29" s="21">
        <v>-14863</v>
      </c>
      <c r="AM29" s="21">
        <v>-24225</v>
      </c>
      <c r="AN29" s="21">
        <v>8534</v>
      </c>
      <c r="AO29" s="21">
        <f t="shared" si="4"/>
        <v>-38250</v>
      </c>
      <c r="AP29" s="28"/>
    </row>
    <row r="30" spans="2:44" ht="14" customHeight="1" x14ac:dyDescent="0.3">
      <c r="B30" s="30" t="s">
        <v>121</v>
      </c>
      <c r="C30" s="43" t="s">
        <v>122</v>
      </c>
      <c r="D30" s="31">
        <v>15916</v>
      </c>
      <c r="E30" s="21">
        <v>38553</v>
      </c>
      <c r="F30" s="21">
        <v>27135</v>
      </c>
      <c r="G30" s="21">
        <v>11768</v>
      </c>
      <c r="H30" s="21">
        <v>13972</v>
      </c>
      <c r="I30" s="21">
        <v>38786</v>
      </c>
      <c r="J30" s="21">
        <v>39298</v>
      </c>
      <c r="K30" s="21">
        <v>-30459</v>
      </c>
      <c r="L30" s="21">
        <v>-31521</v>
      </c>
      <c r="M30" s="21">
        <v>28784</v>
      </c>
      <c r="N30" s="21">
        <v>45227</v>
      </c>
      <c r="O30" s="21">
        <v>38409</v>
      </c>
      <c r="P30" s="21">
        <v>-32190</v>
      </c>
      <c r="Q30" s="21">
        <v>34421</v>
      </c>
      <c r="R30" s="21">
        <v>23064</v>
      </c>
      <c r="S30" s="21">
        <v>1848</v>
      </c>
      <c r="T30" s="21">
        <v>135904</v>
      </c>
      <c r="U30" s="21">
        <v>-8369</v>
      </c>
      <c r="V30" s="21">
        <v>5227</v>
      </c>
      <c r="W30" s="21">
        <v>-28585</v>
      </c>
      <c r="X30" s="21">
        <v>-25779</v>
      </c>
      <c r="Y30" s="21">
        <v>-18374</v>
      </c>
      <c r="Z30" s="21"/>
      <c r="AA30" s="21"/>
      <c r="AC30" s="21">
        <v>13775</v>
      </c>
      <c r="AD30" s="21">
        <v>7098</v>
      </c>
      <c r="AE30" s="21">
        <v>2840</v>
      </c>
      <c r="AF30" s="21">
        <v>34751</v>
      </c>
      <c r="AG30" s="21">
        <v>43906</v>
      </c>
      <c r="AH30" s="21">
        <v>58051</v>
      </c>
      <c r="AI30" s="21">
        <v>75219</v>
      </c>
      <c r="AJ30" s="21">
        <v>93372</v>
      </c>
      <c r="AK30" s="21">
        <v>61597</v>
      </c>
      <c r="AL30" s="21">
        <v>80899</v>
      </c>
      <c r="AM30" s="21">
        <v>27143</v>
      </c>
      <c r="AN30" s="21">
        <v>104177</v>
      </c>
      <c r="AO30" s="21">
        <f t="shared" si="4"/>
        <v>-44153</v>
      </c>
      <c r="AP30" s="28"/>
    </row>
    <row r="31" spans="2:44" ht="14" customHeight="1" x14ac:dyDescent="0.3">
      <c r="B31" s="30" t="s">
        <v>125</v>
      </c>
      <c r="C31" s="43" t="s">
        <v>41</v>
      </c>
      <c r="D31" s="31">
        <v>-678</v>
      </c>
      <c r="E31" s="21">
        <v>11763</v>
      </c>
      <c r="F31" s="21">
        <v>17467</v>
      </c>
      <c r="G31" s="21">
        <v>-2813</v>
      </c>
      <c r="H31" s="21">
        <v>398</v>
      </c>
      <c r="I31" s="21">
        <v>6025</v>
      </c>
      <c r="J31" s="21">
        <v>-9197</v>
      </c>
      <c r="K31" s="21">
        <v>17710</v>
      </c>
      <c r="L31" s="21">
        <v>9146</v>
      </c>
      <c r="M31" s="21">
        <v>-5070</v>
      </c>
      <c r="N31" s="21">
        <v>13642</v>
      </c>
      <c r="O31" s="21">
        <v>14478</v>
      </c>
      <c r="P31" s="21">
        <v>-825</v>
      </c>
      <c r="Q31" s="21">
        <v>10390</v>
      </c>
      <c r="R31" s="21">
        <v>2543</v>
      </c>
      <c r="S31" s="21">
        <v>17558</v>
      </c>
      <c r="T31" s="21">
        <v>-7306</v>
      </c>
      <c r="U31" s="21">
        <v>19934</v>
      </c>
      <c r="V31" s="21">
        <v>-20263</v>
      </c>
      <c r="W31" s="21">
        <v>22456</v>
      </c>
      <c r="X31" s="21">
        <v>-1994</v>
      </c>
      <c r="Y31" s="21">
        <v>-32076</v>
      </c>
      <c r="Z31" s="21"/>
      <c r="AA31" s="21"/>
      <c r="AC31" s="21">
        <v>-2832</v>
      </c>
      <c r="AD31" s="21">
        <v>-307</v>
      </c>
      <c r="AE31" s="21">
        <v>2676</v>
      </c>
      <c r="AF31" s="21">
        <v>-5362</v>
      </c>
      <c r="AG31" s="21">
        <v>3842</v>
      </c>
      <c r="AH31" s="21">
        <v>7397</v>
      </c>
      <c r="AI31" s="21">
        <v>19971</v>
      </c>
      <c r="AJ31" s="21">
        <v>25739</v>
      </c>
      <c r="AK31" s="21">
        <v>14936</v>
      </c>
      <c r="AL31" s="21">
        <v>32196</v>
      </c>
      <c r="AM31" s="21">
        <v>29666</v>
      </c>
      <c r="AN31" s="21">
        <v>14821</v>
      </c>
      <c r="AO31" s="21">
        <f t="shared" si="4"/>
        <v>-34070</v>
      </c>
      <c r="AP31" s="28"/>
    </row>
    <row r="32" spans="2:44" ht="14" customHeight="1" x14ac:dyDescent="0.3">
      <c r="B32" s="30" t="s">
        <v>126</v>
      </c>
      <c r="C32" s="43" t="s">
        <v>69</v>
      </c>
      <c r="D32" s="31">
        <v>-3045</v>
      </c>
      <c r="E32" s="21">
        <v>-1873</v>
      </c>
      <c r="F32" s="21">
        <v>-3568</v>
      </c>
      <c r="G32" s="21">
        <v>-2452</v>
      </c>
      <c r="H32" s="21">
        <v>-2598</v>
      </c>
      <c r="I32" s="21">
        <v>-2593</v>
      </c>
      <c r="J32" s="21">
        <v>-2622</v>
      </c>
      <c r="K32" s="21">
        <v>-2726</v>
      </c>
      <c r="L32" s="21">
        <v>-2813</v>
      </c>
      <c r="M32" s="21">
        <v>-2901</v>
      </c>
      <c r="N32" s="21">
        <v>-2929</v>
      </c>
      <c r="O32" s="21">
        <v>-3163</v>
      </c>
      <c r="P32" s="21">
        <v>-2524</v>
      </c>
      <c r="Q32" s="21">
        <v>5029</v>
      </c>
      <c r="R32" s="21">
        <v>-2008</v>
      </c>
      <c r="S32" s="21">
        <v>-568</v>
      </c>
      <c r="T32" s="21">
        <v>15741</v>
      </c>
      <c r="U32" s="21">
        <v>79037</v>
      </c>
      <c r="V32" s="21">
        <v>31897</v>
      </c>
      <c r="W32" s="21">
        <v>47784</v>
      </c>
      <c r="X32" s="21">
        <v>41651</v>
      </c>
      <c r="Y32" s="21">
        <v>46439</v>
      </c>
      <c r="Z32" s="21"/>
      <c r="AA32" s="21"/>
      <c r="AC32" s="21">
        <v>-39807</v>
      </c>
      <c r="AD32" s="21">
        <v>-9027</v>
      </c>
      <c r="AE32" s="21">
        <v>-9744</v>
      </c>
      <c r="AF32" s="21">
        <v>-6971</v>
      </c>
      <c r="AG32" s="21">
        <v>-18320</v>
      </c>
      <c r="AH32" s="21">
        <v>-8787</v>
      </c>
      <c r="AI32" s="21">
        <v>-11573</v>
      </c>
      <c r="AJ32" s="21">
        <v>-10938</v>
      </c>
      <c r="AK32" s="21">
        <v>-10539</v>
      </c>
      <c r="AL32" s="21">
        <v>-11806</v>
      </c>
      <c r="AM32" s="21">
        <v>-71</v>
      </c>
      <c r="AN32" s="21">
        <v>174459</v>
      </c>
      <c r="AO32" s="21">
        <f t="shared" si="4"/>
        <v>88090</v>
      </c>
      <c r="AP32" s="28"/>
    </row>
    <row r="33" spans="2:42" ht="14" customHeight="1" x14ac:dyDescent="0.3">
      <c r="B33" s="30" t="s">
        <v>133</v>
      </c>
      <c r="C33" s="43" t="s">
        <v>134</v>
      </c>
      <c r="D33" s="31">
        <v>-4282</v>
      </c>
      <c r="E33" s="21">
        <v>-311</v>
      </c>
      <c r="F33" s="21">
        <v>3883</v>
      </c>
      <c r="G33" s="21">
        <v>3472</v>
      </c>
      <c r="H33" s="21">
        <v>-2392</v>
      </c>
      <c r="I33" s="21">
        <v>4272</v>
      </c>
      <c r="J33" s="21">
        <v>1782</v>
      </c>
      <c r="K33" s="21">
        <v>10</v>
      </c>
      <c r="L33" s="21">
        <v>4365</v>
      </c>
      <c r="M33" s="21">
        <v>2949</v>
      </c>
      <c r="N33" s="21">
        <v>4215</v>
      </c>
      <c r="O33" s="21">
        <v>-9100</v>
      </c>
      <c r="P33" s="21">
        <v>4289</v>
      </c>
      <c r="Q33" s="21">
        <v>-1532</v>
      </c>
      <c r="R33" s="21">
        <v>22863</v>
      </c>
      <c r="S33" s="21">
        <v>-17007</v>
      </c>
      <c r="T33" s="21">
        <v>4636</v>
      </c>
      <c r="U33" s="21">
        <v>3764</v>
      </c>
      <c r="V33" s="21">
        <v>-3721</v>
      </c>
      <c r="W33" s="21">
        <v>-10129</v>
      </c>
      <c r="X33" s="21">
        <v>9796</v>
      </c>
      <c r="Y33" s="21">
        <v>-12666</v>
      </c>
      <c r="Z33" s="21"/>
      <c r="AA33" s="21"/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1">
        <v>2762</v>
      </c>
      <c r="AK33" s="21">
        <v>3672</v>
      </c>
      <c r="AL33" s="21">
        <v>2429</v>
      </c>
      <c r="AM33" s="21">
        <v>8613</v>
      </c>
      <c r="AN33" s="21">
        <v>-5450</v>
      </c>
      <c r="AO33" s="21">
        <f t="shared" si="4"/>
        <v>-2870</v>
      </c>
      <c r="AP33" s="28"/>
    </row>
    <row r="34" spans="2:42" ht="14" customHeight="1" x14ac:dyDescent="0.3">
      <c r="B34" s="30" t="s">
        <v>127</v>
      </c>
      <c r="C34" s="43" t="s">
        <v>128</v>
      </c>
      <c r="D34" s="31">
        <v>2062</v>
      </c>
      <c r="E34" s="21">
        <v>18369</v>
      </c>
      <c r="F34" s="21">
        <v>7055</v>
      </c>
      <c r="G34" s="21">
        <v>-14994</v>
      </c>
      <c r="H34" s="21">
        <v>5981</v>
      </c>
      <c r="I34" s="21">
        <v>14933</v>
      </c>
      <c r="J34" s="21">
        <v>7565</v>
      </c>
      <c r="K34" s="21">
        <v>-22913</v>
      </c>
      <c r="L34" s="21">
        <v>7222</v>
      </c>
      <c r="M34" s="21">
        <v>11802</v>
      </c>
      <c r="N34" s="21">
        <v>5918</v>
      </c>
      <c r="O34" s="21">
        <v>-12922</v>
      </c>
      <c r="P34" s="21">
        <v>4432</v>
      </c>
      <c r="Q34" s="21">
        <v>13968</v>
      </c>
      <c r="R34" s="21">
        <v>-1136</v>
      </c>
      <c r="S34" s="21">
        <v>-16469</v>
      </c>
      <c r="T34" s="21">
        <v>4124</v>
      </c>
      <c r="U34" s="21">
        <v>7985</v>
      </c>
      <c r="V34" s="21">
        <v>9714</v>
      </c>
      <c r="W34" s="21">
        <v>-23631</v>
      </c>
      <c r="X34" s="21">
        <v>4957</v>
      </c>
      <c r="Y34" s="21">
        <v>9877</v>
      </c>
      <c r="Z34" s="21"/>
      <c r="AA34" s="21"/>
      <c r="AC34" s="21">
        <v>15068</v>
      </c>
      <c r="AD34" s="21">
        <v>-5319</v>
      </c>
      <c r="AE34" s="21">
        <v>-1530</v>
      </c>
      <c r="AF34" s="21">
        <v>6874</v>
      </c>
      <c r="AG34" s="21">
        <v>-18458</v>
      </c>
      <c r="AH34" s="21">
        <v>-1816</v>
      </c>
      <c r="AI34" s="21">
        <v>16851</v>
      </c>
      <c r="AJ34" s="21">
        <v>12492</v>
      </c>
      <c r="AK34" s="21">
        <v>5566</v>
      </c>
      <c r="AL34" s="21">
        <v>12020</v>
      </c>
      <c r="AM34" s="21">
        <v>795</v>
      </c>
      <c r="AN34" s="21">
        <v>-1808</v>
      </c>
      <c r="AO34" s="21">
        <f t="shared" si="4"/>
        <v>14834</v>
      </c>
      <c r="AP34" s="28"/>
    </row>
    <row r="35" spans="2:42" ht="14" customHeight="1" x14ac:dyDescent="0.3">
      <c r="B35" s="30" t="s">
        <v>124</v>
      </c>
      <c r="C35" s="43" t="s">
        <v>98</v>
      </c>
      <c r="D35" s="31">
        <v>-1670</v>
      </c>
      <c r="E35" s="21">
        <v>-696</v>
      </c>
      <c r="F35" s="21">
        <v>-1959</v>
      </c>
      <c r="G35" s="21">
        <v>-843</v>
      </c>
      <c r="H35" s="21">
        <v>-898</v>
      </c>
      <c r="I35" s="21">
        <v>-4506</v>
      </c>
      <c r="J35" s="21">
        <v>-2072</v>
      </c>
      <c r="K35" s="21">
        <v>-1618</v>
      </c>
      <c r="L35" s="21">
        <v>-476</v>
      </c>
      <c r="M35" s="21">
        <v>-1056</v>
      </c>
      <c r="N35" s="21">
        <v>-1018</v>
      </c>
      <c r="O35" s="21">
        <v>-2519</v>
      </c>
      <c r="P35" s="21">
        <v>-234</v>
      </c>
      <c r="Q35" s="21">
        <v>-465</v>
      </c>
      <c r="R35" s="21">
        <v>-1753</v>
      </c>
      <c r="S35" s="21">
        <v>-1445</v>
      </c>
      <c r="T35" s="21">
        <v>-1277</v>
      </c>
      <c r="U35" s="21">
        <v>4791</v>
      </c>
      <c r="V35" s="21">
        <v>-2795</v>
      </c>
      <c r="W35" s="21">
        <v>-3271</v>
      </c>
      <c r="X35" s="21">
        <v>-4077</v>
      </c>
      <c r="Y35" s="21">
        <v>-4880</v>
      </c>
      <c r="Z35" s="21"/>
      <c r="AA35" s="21"/>
      <c r="AC35" s="21">
        <v>0</v>
      </c>
      <c r="AD35" s="21">
        <v>-1473</v>
      </c>
      <c r="AE35" s="21">
        <v>-2304</v>
      </c>
      <c r="AF35" s="21">
        <v>-4212</v>
      </c>
      <c r="AG35" s="21">
        <v>-4085</v>
      </c>
      <c r="AH35" s="21">
        <v>-19375</v>
      </c>
      <c r="AI35" s="21">
        <v>0</v>
      </c>
      <c r="AJ35" s="21">
        <v>-5168</v>
      </c>
      <c r="AK35" s="21">
        <v>-9094</v>
      </c>
      <c r="AL35" s="21">
        <v>-5069</v>
      </c>
      <c r="AM35" s="21">
        <v>-3897</v>
      </c>
      <c r="AN35" s="21">
        <v>-2552</v>
      </c>
      <c r="AO35" s="21">
        <f t="shared" si="4"/>
        <v>-8957</v>
      </c>
      <c r="AP35" s="28"/>
    </row>
    <row r="36" spans="2:42" ht="14" customHeight="1" x14ac:dyDescent="0.3">
      <c r="B36" s="30" t="s">
        <v>135</v>
      </c>
      <c r="C36" s="43" t="s">
        <v>68</v>
      </c>
      <c r="D36" s="31">
        <v>-1359</v>
      </c>
      <c r="E36" s="21">
        <v>1654</v>
      </c>
      <c r="F36" s="21">
        <v>-807</v>
      </c>
      <c r="G36" s="21">
        <v>3</v>
      </c>
      <c r="H36" s="21">
        <v>150</v>
      </c>
      <c r="I36" s="21">
        <v>0</v>
      </c>
      <c r="J36" s="21">
        <v>0</v>
      </c>
      <c r="K36" s="21">
        <v>-150</v>
      </c>
      <c r="L36" s="21">
        <v>0</v>
      </c>
      <c r="M36" s="21">
        <v>0</v>
      </c>
      <c r="N36" s="21">
        <v>0</v>
      </c>
      <c r="O36" s="21">
        <v>-781</v>
      </c>
      <c r="P36" s="21">
        <v>-2565</v>
      </c>
      <c r="Q36" s="21">
        <v>-292</v>
      </c>
      <c r="R36" s="21">
        <v>366</v>
      </c>
      <c r="S36" s="21">
        <v>-29279</v>
      </c>
      <c r="T36" s="21">
        <v>-3293</v>
      </c>
      <c r="U36" s="21">
        <v>1714</v>
      </c>
      <c r="V36" s="21">
        <v>3979</v>
      </c>
      <c r="W36" s="21">
        <v>4705</v>
      </c>
      <c r="X36" s="21">
        <v>399</v>
      </c>
      <c r="Y36" s="21">
        <v>4170</v>
      </c>
      <c r="Z36" s="21"/>
      <c r="AA36" s="21"/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359</v>
      </c>
      <c r="AJ36" s="21">
        <v>-509</v>
      </c>
      <c r="AK36" s="21">
        <v>0</v>
      </c>
      <c r="AL36" s="21">
        <v>-781</v>
      </c>
      <c r="AM36" s="21">
        <v>-31770</v>
      </c>
      <c r="AN36" s="21">
        <v>7105</v>
      </c>
      <c r="AO36" s="21">
        <f t="shared" si="4"/>
        <v>4569</v>
      </c>
      <c r="AP36" s="28"/>
    </row>
    <row r="37" spans="2:42" ht="14" customHeight="1" x14ac:dyDescent="0.3">
      <c r="B37" s="30" t="s">
        <v>129</v>
      </c>
      <c r="C37" s="43" t="s">
        <v>130</v>
      </c>
      <c r="D37" s="31">
        <v>0</v>
      </c>
      <c r="E37" s="21">
        <v>0</v>
      </c>
      <c r="F37" s="21">
        <v>0</v>
      </c>
      <c r="G37" s="21">
        <v>0</v>
      </c>
      <c r="H37" s="21">
        <v>33946</v>
      </c>
      <c r="I37" s="21">
        <v>-513</v>
      </c>
      <c r="J37" s="21">
        <v>59189</v>
      </c>
      <c r="K37" s="21">
        <v>834</v>
      </c>
      <c r="L37" s="21">
        <v>1100</v>
      </c>
      <c r="M37" s="21">
        <v>0</v>
      </c>
      <c r="N37" s="21">
        <v>0</v>
      </c>
      <c r="O37" s="21">
        <v>0</v>
      </c>
      <c r="P37" s="21">
        <v>5274.6689999999999</v>
      </c>
      <c r="Q37" s="21">
        <v>-1208.6689999999999</v>
      </c>
      <c r="R37" s="21">
        <v>159</v>
      </c>
      <c r="S37" s="21">
        <v>-414</v>
      </c>
      <c r="T37" s="21">
        <v>-235</v>
      </c>
      <c r="U37" s="21">
        <v>-373</v>
      </c>
      <c r="V37" s="21">
        <v>502</v>
      </c>
      <c r="W37" s="21">
        <v>-386</v>
      </c>
      <c r="X37" s="21">
        <v>61257</v>
      </c>
      <c r="Y37" s="21">
        <v>-366</v>
      </c>
      <c r="Z37" s="21"/>
      <c r="AA37" s="21"/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93456</v>
      </c>
      <c r="AL37" s="21">
        <v>1100</v>
      </c>
      <c r="AM37" s="21">
        <v>3811</v>
      </c>
      <c r="AN37" s="21">
        <v>-492</v>
      </c>
      <c r="AO37" s="21">
        <f t="shared" si="4"/>
        <v>60891</v>
      </c>
      <c r="AP37" s="28"/>
    </row>
    <row r="38" spans="2:42" ht="14" customHeight="1" x14ac:dyDescent="0.3">
      <c r="B38" s="30" t="s">
        <v>131</v>
      </c>
      <c r="C38" s="43" t="s">
        <v>174</v>
      </c>
      <c r="D38" s="3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12821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/>
      <c r="AA38" s="21"/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12821</v>
      </c>
      <c r="AM38" s="21">
        <v>0</v>
      </c>
      <c r="AN38" s="21">
        <v>0</v>
      </c>
      <c r="AO38" s="21">
        <f t="shared" si="4"/>
        <v>0</v>
      </c>
      <c r="AP38" s="28"/>
    </row>
    <row r="39" spans="2:42" ht="14" customHeight="1" x14ac:dyDescent="0.3">
      <c r="B39" s="30" t="s">
        <v>132</v>
      </c>
      <c r="C39" s="43" t="s">
        <v>203</v>
      </c>
      <c r="D39" s="31">
        <v>0</v>
      </c>
      <c r="E39" s="21">
        <v>0</v>
      </c>
      <c r="F39" s="21">
        <v>5944</v>
      </c>
      <c r="G39" s="21">
        <v>160</v>
      </c>
      <c r="H39" s="21">
        <v>-16</v>
      </c>
      <c r="I39" s="21">
        <v>-1155</v>
      </c>
      <c r="J39" s="21">
        <v>-2644</v>
      </c>
      <c r="K39" s="21">
        <v>-2271.1679900000017</v>
      </c>
      <c r="L39" s="21">
        <v>-4003</v>
      </c>
      <c r="M39" s="21">
        <v>-24246</v>
      </c>
      <c r="N39" s="21">
        <v>-21434</v>
      </c>
      <c r="O39" s="21">
        <v>0</v>
      </c>
      <c r="P39" s="21">
        <v>0</v>
      </c>
      <c r="Q39" s="21">
        <v>0</v>
      </c>
      <c r="R39" s="21">
        <v>0</v>
      </c>
      <c r="S39" s="21">
        <v>-9624</v>
      </c>
      <c r="T39" s="21">
        <v>-1</v>
      </c>
      <c r="U39" s="21">
        <v>1</v>
      </c>
      <c r="V39" s="21">
        <v>0</v>
      </c>
      <c r="W39" s="21">
        <v>0</v>
      </c>
      <c r="X39" s="21">
        <v>0</v>
      </c>
      <c r="Y39" s="21">
        <v>0</v>
      </c>
      <c r="Z39" s="21"/>
      <c r="AA39" s="21"/>
      <c r="AC39" s="21">
        <v>-2032</v>
      </c>
      <c r="AD39" s="21">
        <v>10000</v>
      </c>
      <c r="AE39" s="21">
        <v>0</v>
      </c>
      <c r="AF39" s="21">
        <v>0</v>
      </c>
      <c r="AG39" s="21">
        <v>0</v>
      </c>
      <c r="AH39" s="21">
        <v>0</v>
      </c>
      <c r="AI39" s="21">
        <v>29361</v>
      </c>
      <c r="AJ39" s="21">
        <v>6104</v>
      </c>
      <c r="AK39" s="21">
        <v>-6086.1679900000017</v>
      </c>
      <c r="AL39" s="21">
        <v>-49683</v>
      </c>
      <c r="AM39" s="21">
        <v>-9624</v>
      </c>
      <c r="AN39" s="21">
        <v>0</v>
      </c>
      <c r="AO39" s="21">
        <f t="shared" si="4"/>
        <v>0</v>
      </c>
      <c r="AP39" s="28"/>
    </row>
    <row r="40" spans="2:42" ht="14" customHeight="1" x14ac:dyDescent="0.3">
      <c r="B40" s="30" t="s">
        <v>136</v>
      </c>
      <c r="C40" s="43" t="s">
        <v>137</v>
      </c>
      <c r="D40" s="31">
        <v>846</v>
      </c>
      <c r="E40" s="21">
        <v>2040</v>
      </c>
      <c r="F40" s="21">
        <v>6610</v>
      </c>
      <c r="G40" s="21">
        <v>-4187</v>
      </c>
      <c r="H40" s="21">
        <v>-11062</v>
      </c>
      <c r="I40" s="21">
        <v>11809</v>
      </c>
      <c r="J40" s="21">
        <v>711</v>
      </c>
      <c r="K40" s="21">
        <v>1032</v>
      </c>
      <c r="L40" s="21">
        <v>-8139</v>
      </c>
      <c r="M40" s="21">
        <v>-8974</v>
      </c>
      <c r="N40" s="21">
        <v>2009</v>
      </c>
      <c r="O40" s="21">
        <v>-9083</v>
      </c>
      <c r="P40" s="21">
        <v>1798</v>
      </c>
      <c r="Q40" s="21">
        <v>-1185</v>
      </c>
      <c r="R40" s="21">
        <v>1734</v>
      </c>
      <c r="S40" s="21">
        <v>6553</v>
      </c>
      <c r="T40" s="21">
        <v>-8491</v>
      </c>
      <c r="U40" s="21">
        <v>4917</v>
      </c>
      <c r="V40" s="21">
        <v>-4342</v>
      </c>
      <c r="W40" s="21">
        <v>-1013</v>
      </c>
      <c r="X40" s="21">
        <v>1351</v>
      </c>
      <c r="Y40" s="21">
        <v>10333</v>
      </c>
      <c r="Z40" s="21"/>
      <c r="AA40" s="21"/>
      <c r="AC40" s="21">
        <v>21158</v>
      </c>
      <c r="AD40" s="21">
        <v>541</v>
      </c>
      <c r="AE40" s="21">
        <v>14688</v>
      </c>
      <c r="AF40" s="21">
        <v>2996</v>
      </c>
      <c r="AG40" s="21">
        <v>-2757</v>
      </c>
      <c r="AH40" s="21">
        <v>63527</v>
      </c>
      <c r="AI40" s="21">
        <v>-4716</v>
      </c>
      <c r="AJ40" s="21">
        <v>5309</v>
      </c>
      <c r="AK40" s="21">
        <v>2490</v>
      </c>
      <c r="AL40" s="21">
        <v>-24187</v>
      </c>
      <c r="AM40" s="21">
        <v>8900</v>
      </c>
      <c r="AN40" s="21">
        <v>-8929</v>
      </c>
      <c r="AO40" s="21">
        <f t="shared" si="4"/>
        <v>11684</v>
      </c>
      <c r="AP40" s="28"/>
    </row>
    <row r="41" spans="2:42" s="13" customFormat="1" ht="14" customHeight="1" x14ac:dyDescent="0.3">
      <c r="B41" s="26" t="s">
        <v>138</v>
      </c>
      <c r="C41" s="44" t="s">
        <v>36</v>
      </c>
      <c r="D41" s="42">
        <f>D42+D43</f>
        <v>-15141</v>
      </c>
      <c r="E41" s="42">
        <f t="shared" ref="E41:O41" si="9">E42+E43</f>
        <v>-25689</v>
      </c>
      <c r="F41" s="42">
        <f t="shared" si="9"/>
        <v>-13202</v>
      </c>
      <c r="G41" s="42">
        <f t="shared" si="9"/>
        <v>-20409</v>
      </c>
      <c r="H41" s="42">
        <f t="shared" si="9"/>
        <v>-39437</v>
      </c>
      <c r="I41" s="42">
        <f t="shared" si="9"/>
        <v>-27510</v>
      </c>
      <c r="J41" s="42">
        <f t="shared" si="9"/>
        <v>-47788</v>
      </c>
      <c r="K41" s="42">
        <f t="shared" si="9"/>
        <v>-23350</v>
      </c>
      <c r="L41" s="42">
        <f t="shared" si="9"/>
        <v>-37512</v>
      </c>
      <c r="M41" s="42">
        <f t="shared" si="9"/>
        <v>-31519</v>
      </c>
      <c r="N41" s="42">
        <f t="shared" si="9"/>
        <v>-45982</v>
      </c>
      <c r="O41" s="42">
        <f t="shared" si="9"/>
        <v>-36738</v>
      </c>
      <c r="P41" s="42">
        <f>SUM(P42:P43)</f>
        <v>-46343</v>
      </c>
      <c r="Q41" s="42">
        <f t="shared" ref="Q41:S41" si="10">SUM(Q42:Q43)</f>
        <v>-55977</v>
      </c>
      <c r="R41" s="42">
        <f t="shared" si="10"/>
        <v>-38499</v>
      </c>
      <c r="S41" s="42">
        <f t="shared" si="10"/>
        <v>-60483</v>
      </c>
      <c r="T41" s="42">
        <f>SUM(T42:T43)</f>
        <v>-23689</v>
      </c>
      <c r="U41" s="42">
        <f t="shared" ref="U41:W41" si="11">SUM(U42:U43)</f>
        <v>-64142</v>
      </c>
      <c r="V41" s="42">
        <f t="shared" si="11"/>
        <v>-22517</v>
      </c>
      <c r="W41" s="42">
        <f t="shared" si="11"/>
        <v>-75026</v>
      </c>
      <c r="X41" s="42">
        <f t="shared" ref="X41:AA41" si="12">SUM(X42:X43)</f>
        <v>-19693</v>
      </c>
      <c r="Y41" s="42">
        <f t="shared" si="12"/>
        <v>-21542</v>
      </c>
      <c r="Z41" s="42">
        <f t="shared" si="12"/>
        <v>0</v>
      </c>
      <c r="AA41" s="42">
        <f t="shared" si="12"/>
        <v>0</v>
      </c>
      <c r="AB41" s="29"/>
      <c r="AC41" s="42">
        <v>-56207</v>
      </c>
      <c r="AD41" s="42">
        <v>-70688</v>
      </c>
      <c r="AE41" s="42">
        <v>-71253</v>
      </c>
      <c r="AF41" s="42">
        <v>-59699</v>
      </c>
      <c r="AG41" s="42">
        <v>-40376</v>
      </c>
      <c r="AH41" s="42">
        <v>-66806</v>
      </c>
      <c r="AI41" s="42">
        <f t="shared" ref="AI41:AL41" si="13">AI42+AI43</f>
        <v>-58180</v>
      </c>
      <c r="AJ41" s="42">
        <f t="shared" si="13"/>
        <v>-74441</v>
      </c>
      <c r="AK41" s="42">
        <f t="shared" si="13"/>
        <v>-138085</v>
      </c>
      <c r="AL41" s="42">
        <f t="shared" si="13"/>
        <v>-151751</v>
      </c>
      <c r="AM41" s="42">
        <f>AM42+AM43</f>
        <v>-201302</v>
      </c>
      <c r="AN41" s="42">
        <f>AN42+AN43</f>
        <v>-185374</v>
      </c>
      <c r="AO41" s="42">
        <f t="shared" si="4"/>
        <v>-41235</v>
      </c>
      <c r="AP41" s="28"/>
    </row>
    <row r="42" spans="2:42" ht="14" customHeight="1" x14ac:dyDescent="0.3">
      <c r="B42" s="30" t="s">
        <v>139</v>
      </c>
      <c r="C42" s="43" t="s">
        <v>140</v>
      </c>
      <c r="D42" s="21">
        <v>-6325</v>
      </c>
      <c r="E42" s="21">
        <v>-13114</v>
      </c>
      <c r="F42" s="21">
        <v>-10510</v>
      </c>
      <c r="G42" s="21">
        <v>-10723</v>
      </c>
      <c r="H42" s="21">
        <v>-22272</v>
      </c>
      <c r="I42" s="21">
        <v>-14465</v>
      </c>
      <c r="J42" s="21">
        <v>-28166</v>
      </c>
      <c r="K42" s="21">
        <v>-14758</v>
      </c>
      <c r="L42" s="21">
        <v>-28611</v>
      </c>
      <c r="M42" s="21">
        <v>-29965</v>
      </c>
      <c r="N42" s="21">
        <v>-32039</v>
      </c>
      <c r="O42" s="21">
        <v>-28291</v>
      </c>
      <c r="P42" s="21">
        <v>-40512</v>
      </c>
      <c r="Q42" s="21">
        <v>-52213</v>
      </c>
      <c r="R42" s="21">
        <v>-29565</v>
      </c>
      <c r="S42" s="21">
        <v>-49795</v>
      </c>
      <c r="T42" s="21">
        <v>-22125</v>
      </c>
      <c r="U42" s="21">
        <v>-61699</v>
      </c>
      <c r="V42" s="21">
        <v>-15498</v>
      </c>
      <c r="W42" s="21">
        <v>-67969</v>
      </c>
      <c r="X42" s="21">
        <v>-19693</v>
      </c>
      <c r="Y42" s="21">
        <v>-15708</v>
      </c>
      <c r="Z42" s="21"/>
      <c r="AA42" s="21"/>
      <c r="AC42" s="21">
        <v>-28977</v>
      </c>
      <c r="AD42" s="21">
        <v>-38372</v>
      </c>
      <c r="AE42" s="21">
        <v>-64807</v>
      </c>
      <c r="AF42" s="21">
        <v>-51661</v>
      </c>
      <c r="AG42" s="21">
        <v>-44659</v>
      </c>
      <c r="AH42" s="21">
        <v>-52909</v>
      </c>
      <c r="AI42" s="21">
        <v>-37079</v>
      </c>
      <c r="AJ42" s="21">
        <v>-40672</v>
      </c>
      <c r="AK42" s="21">
        <v>-79661</v>
      </c>
      <c r="AL42" s="21">
        <v>-118906</v>
      </c>
      <c r="AM42" s="21">
        <v>-172085</v>
      </c>
      <c r="AN42" s="21">
        <v>-167291</v>
      </c>
      <c r="AO42" s="21">
        <f t="shared" si="4"/>
        <v>-35401</v>
      </c>
      <c r="AP42" s="28"/>
    </row>
    <row r="43" spans="2:42" ht="14" customHeight="1" x14ac:dyDescent="0.3">
      <c r="B43" s="30" t="s">
        <v>141</v>
      </c>
      <c r="C43" s="43" t="s">
        <v>142</v>
      </c>
      <c r="D43" s="21">
        <v>-8816</v>
      </c>
      <c r="E43" s="21">
        <v>-12575</v>
      </c>
      <c r="F43" s="21">
        <v>-2692</v>
      </c>
      <c r="G43" s="21">
        <v>-9686</v>
      </c>
      <c r="H43" s="21">
        <v>-17165</v>
      </c>
      <c r="I43" s="21">
        <v>-13045</v>
      </c>
      <c r="J43" s="21">
        <v>-19622</v>
      </c>
      <c r="K43" s="21">
        <v>-8592</v>
      </c>
      <c r="L43" s="21">
        <v>-8901</v>
      </c>
      <c r="M43" s="21">
        <v>-1554</v>
      </c>
      <c r="N43" s="21">
        <v>-13943</v>
      </c>
      <c r="O43" s="21">
        <v>-8447</v>
      </c>
      <c r="P43" s="21">
        <v>-5831</v>
      </c>
      <c r="Q43" s="21">
        <v>-3764</v>
      </c>
      <c r="R43" s="21">
        <v>-8934</v>
      </c>
      <c r="S43" s="21">
        <v>-10688</v>
      </c>
      <c r="T43" s="21">
        <v>-1564</v>
      </c>
      <c r="U43" s="21">
        <v>-2443</v>
      </c>
      <c r="V43" s="21">
        <v>-7019</v>
      </c>
      <c r="W43" s="21">
        <v>-7057</v>
      </c>
      <c r="X43" s="21">
        <v>0</v>
      </c>
      <c r="Y43" s="21">
        <v>-5834</v>
      </c>
      <c r="Z43" s="21"/>
      <c r="AA43" s="21"/>
      <c r="AC43" s="21">
        <v>-27230</v>
      </c>
      <c r="AD43" s="21">
        <v>-32316</v>
      </c>
      <c r="AE43" s="21">
        <v>-6446</v>
      </c>
      <c r="AF43" s="21">
        <v>-8038</v>
      </c>
      <c r="AG43" s="21">
        <v>4283</v>
      </c>
      <c r="AH43" s="21">
        <v>-13897</v>
      </c>
      <c r="AI43" s="21">
        <v>-21101</v>
      </c>
      <c r="AJ43" s="21">
        <v>-33769</v>
      </c>
      <c r="AK43" s="21">
        <v>-58424</v>
      </c>
      <c r="AL43" s="21">
        <v>-32845</v>
      </c>
      <c r="AM43" s="21">
        <v>-29217</v>
      </c>
      <c r="AN43" s="21">
        <v>-18083</v>
      </c>
      <c r="AO43" s="21">
        <f t="shared" si="4"/>
        <v>-5834</v>
      </c>
      <c r="AP43" s="28"/>
    </row>
    <row r="44" spans="2:42" s="13" customFormat="1" ht="14" customHeight="1" x14ac:dyDescent="0.3">
      <c r="B44" s="26" t="s">
        <v>143</v>
      </c>
      <c r="C44" s="44" t="s">
        <v>144</v>
      </c>
      <c r="D44" s="42">
        <f>SUM(D45:D53)</f>
        <v>-28742</v>
      </c>
      <c r="E44" s="42">
        <f t="shared" ref="E44:S44" si="14">SUM(E45:E53)</f>
        <v>-26903</v>
      </c>
      <c r="F44" s="42">
        <f t="shared" si="14"/>
        <v>-21387</v>
      </c>
      <c r="G44" s="42">
        <f t="shared" si="14"/>
        <v>-37899</v>
      </c>
      <c r="H44" s="42">
        <f t="shared" si="14"/>
        <v>-15557</v>
      </c>
      <c r="I44" s="42">
        <f t="shared" si="14"/>
        <v>-58360</v>
      </c>
      <c r="J44" s="42">
        <f t="shared" si="14"/>
        <v>-93450</v>
      </c>
      <c r="K44" s="42">
        <f t="shared" si="14"/>
        <v>-38604.832009999998</v>
      </c>
      <c r="L44" s="42">
        <f t="shared" si="14"/>
        <v>-85192</v>
      </c>
      <c r="M44" s="42">
        <f t="shared" si="14"/>
        <v>-118954</v>
      </c>
      <c r="N44" s="42">
        <f t="shared" si="14"/>
        <v>-68575</v>
      </c>
      <c r="O44" s="42">
        <f t="shared" si="14"/>
        <v>-60110</v>
      </c>
      <c r="P44" s="42">
        <f t="shared" si="14"/>
        <v>-30820</v>
      </c>
      <c r="Q44" s="42">
        <f t="shared" ref="Q44" si="15">SUM(Q45:Q46)</f>
        <v>-41341</v>
      </c>
      <c r="R44" s="42">
        <f t="shared" si="14"/>
        <v>-46799</v>
      </c>
      <c r="S44" s="42">
        <f t="shared" si="14"/>
        <v>-40046</v>
      </c>
      <c r="T44" s="42">
        <f t="shared" ref="T44:W44" si="16">SUM(T45:T53)</f>
        <v>-46035</v>
      </c>
      <c r="U44" s="42">
        <f t="shared" si="16"/>
        <v>-33900</v>
      </c>
      <c r="V44" s="42">
        <f t="shared" si="16"/>
        <v>-22153</v>
      </c>
      <c r="W44" s="42">
        <f t="shared" si="16"/>
        <v>-32546</v>
      </c>
      <c r="X44" s="42">
        <f t="shared" ref="X44:AA44" si="17">SUM(X45:X53)</f>
        <v>29226</v>
      </c>
      <c r="Y44" s="42">
        <f t="shared" si="17"/>
        <v>9709</v>
      </c>
      <c r="Z44" s="42">
        <f t="shared" si="17"/>
        <v>0</v>
      </c>
      <c r="AA44" s="42">
        <f t="shared" si="17"/>
        <v>0</v>
      </c>
      <c r="AB44" s="27"/>
      <c r="AC44" s="42">
        <v>-155036</v>
      </c>
      <c r="AD44" s="42">
        <v>-109806</v>
      </c>
      <c r="AE44" s="42">
        <v>-25142</v>
      </c>
      <c r="AF44" s="42">
        <v>-27534</v>
      </c>
      <c r="AG44" s="42">
        <v>-65661</v>
      </c>
      <c r="AH44" s="42">
        <v>-94835</v>
      </c>
      <c r="AI44" s="42">
        <f t="shared" ref="AI44:AL44" si="18">SUM(AI45:AI53)</f>
        <v>-85133</v>
      </c>
      <c r="AJ44" s="42">
        <f t="shared" si="18"/>
        <v>-114931</v>
      </c>
      <c r="AK44" s="42">
        <f t="shared" si="18"/>
        <v>-205971.83201000001</v>
      </c>
      <c r="AL44" s="42">
        <f t="shared" si="18"/>
        <v>-332831</v>
      </c>
      <c r="AM44" s="42">
        <f>SUM(AM45:AM53)</f>
        <v>-183903</v>
      </c>
      <c r="AN44" s="42">
        <f>SUM(AN45:AN53)</f>
        <v>-134634</v>
      </c>
      <c r="AO44" s="42">
        <f t="shared" si="4"/>
        <v>38935</v>
      </c>
      <c r="AP44" s="28"/>
    </row>
    <row r="45" spans="2:42" ht="14" customHeight="1" x14ac:dyDescent="0.3">
      <c r="B45" s="30" t="s">
        <v>145</v>
      </c>
      <c r="C45" s="43" t="s">
        <v>187</v>
      </c>
      <c r="D45" s="21">
        <v>-24864</v>
      </c>
      <c r="E45" s="21">
        <v>-23294</v>
      </c>
      <c r="F45" s="21">
        <v>-15691</v>
      </c>
      <c r="G45" s="21">
        <v>-32893</v>
      </c>
      <c r="H45" s="21">
        <v>-67663</v>
      </c>
      <c r="I45" s="21">
        <v>5765</v>
      </c>
      <c r="J45" s="21">
        <v>-102284</v>
      </c>
      <c r="K45" s="21">
        <v>-15400</v>
      </c>
      <c r="L45" s="21">
        <v>-77171</v>
      </c>
      <c r="M45" s="21">
        <v>-108096</v>
      </c>
      <c r="N45" s="21">
        <v>-43254</v>
      </c>
      <c r="O45" s="21">
        <v>-44629</v>
      </c>
      <c r="P45" s="21">
        <v>-1210</v>
      </c>
      <c r="Q45" s="21">
        <v>-31193</v>
      </c>
      <c r="R45" s="21">
        <v>-40206</v>
      </c>
      <c r="S45" s="21">
        <v>-31217</v>
      </c>
      <c r="T45" s="21">
        <v>-20607</v>
      </c>
      <c r="U45" s="21">
        <v>-36274</v>
      </c>
      <c r="V45" s="21">
        <v>-12092</v>
      </c>
      <c r="W45" s="21">
        <v>-19863</v>
      </c>
      <c r="X45" s="21">
        <v>-25315</v>
      </c>
      <c r="Y45" s="21">
        <v>-26717</v>
      </c>
      <c r="Z45" s="21"/>
      <c r="AA45" s="21"/>
      <c r="AB45" s="32"/>
      <c r="AC45" s="21">
        <v>-148103</v>
      </c>
      <c r="AD45" s="21">
        <v>-101678</v>
      </c>
      <c r="AE45" s="21">
        <v>-23276</v>
      </c>
      <c r="AF45" s="21">
        <v>-25511</v>
      </c>
      <c r="AG45" s="21">
        <v>-59266</v>
      </c>
      <c r="AH45" s="21">
        <v>-88092</v>
      </c>
      <c r="AI45" s="21">
        <v>-74196</v>
      </c>
      <c r="AJ45" s="21">
        <v>-96742</v>
      </c>
      <c r="AK45" s="21">
        <v>-179582</v>
      </c>
      <c r="AL45" s="21">
        <v>-273150</v>
      </c>
      <c r="AM45" s="21">
        <v>-103826</v>
      </c>
      <c r="AN45" s="21">
        <v>-88836</v>
      </c>
      <c r="AO45" s="21">
        <f t="shared" si="4"/>
        <v>-52032</v>
      </c>
      <c r="AP45" s="28"/>
    </row>
    <row r="46" spans="2:42" ht="14" customHeight="1" x14ac:dyDescent="0.3">
      <c r="B46" s="30" t="s">
        <v>146</v>
      </c>
      <c r="C46" s="43" t="s">
        <v>147</v>
      </c>
      <c r="D46" s="21">
        <v>-3878</v>
      </c>
      <c r="E46" s="21">
        <v>-3609</v>
      </c>
      <c r="F46" s="21">
        <v>-5696</v>
      </c>
      <c r="G46" s="21">
        <v>-5006</v>
      </c>
      <c r="H46" s="21">
        <v>-3658</v>
      </c>
      <c r="I46" s="21">
        <v>-3943</v>
      </c>
      <c r="J46" s="21">
        <v>-7969</v>
      </c>
      <c r="K46" s="21">
        <v>-7419</v>
      </c>
      <c r="L46" s="21">
        <v>-8021</v>
      </c>
      <c r="M46" s="21">
        <v>-10858</v>
      </c>
      <c r="N46" s="21">
        <v>-22321</v>
      </c>
      <c r="O46" s="21">
        <v>-15481</v>
      </c>
      <c r="P46" s="21">
        <v>-14931</v>
      </c>
      <c r="Q46" s="21">
        <v>-10148</v>
      </c>
      <c r="R46" s="21">
        <v>-6579</v>
      </c>
      <c r="S46" s="21">
        <v>-8279</v>
      </c>
      <c r="T46" s="21">
        <v>-5428</v>
      </c>
      <c r="U46" s="21">
        <v>-15828</v>
      </c>
      <c r="V46" s="21">
        <v>-10061</v>
      </c>
      <c r="W46" s="21">
        <v>-12946</v>
      </c>
      <c r="X46" s="21">
        <v>-5459</v>
      </c>
      <c r="Y46" s="21">
        <v>-6074</v>
      </c>
      <c r="Z46" s="21"/>
      <c r="AA46" s="21"/>
      <c r="AB46" s="32"/>
      <c r="AC46" s="21">
        <v>-6933</v>
      </c>
      <c r="AD46" s="21">
        <v>-8128</v>
      </c>
      <c r="AE46" s="21">
        <v>-1821</v>
      </c>
      <c r="AF46" s="21">
        <v>-1968</v>
      </c>
      <c r="AG46" s="21">
        <v>-6395</v>
      </c>
      <c r="AH46" s="21">
        <v>-6743</v>
      </c>
      <c r="AI46" s="21">
        <v>-10937</v>
      </c>
      <c r="AJ46" s="21">
        <v>-18189</v>
      </c>
      <c r="AK46" s="21">
        <v>-22989</v>
      </c>
      <c r="AL46" s="21">
        <v>-56681</v>
      </c>
      <c r="AM46" s="21">
        <v>-39937</v>
      </c>
      <c r="AN46" s="21">
        <v>-44263</v>
      </c>
      <c r="AO46" s="21">
        <f t="shared" si="4"/>
        <v>-11533</v>
      </c>
      <c r="AP46" s="28"/>
    </row>
    <row r="47" spans="2:42" ht="14" customHeight="1" outlineLevel="1" x14ac:dyDescent="0.3">
      <c r="B47" s="30" t="s">
        <v>148</v>
      </c>
      <c r="C47" s="43" t="s">
        <v>212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60000</v>
      </c>
      <c r="Y47" s="21">
        <v>42500</v>
      </c>
      <c r="Z47" s="21"/>
      <c r="AA47" s="21"/>
      <c r="AB47" s="32"/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f t="shared" si="4"/>
        <v>102500</v>
      </c>
      <c r="AP47" s="28"/>
    </row>
    <row r="48" spans="2:42" ht="14" customHeight="1" x14ac:dyDescent="0.3">
      <c r="B48" s="30" t="s">
        <v>149</v>
      </c>
      <c r="C48" s="43" t="s">
        <v>150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-3000</v>
      </c>
      <c r="O48" s="21">
        <v>0</v>
      </c>
      <c r="P48" s="21">
        <v>0</v>
      </c>
      <c r="Q48" s="21">
        <v>0</v>
      </c>
      <c r="R48" s="21">
        <v>0</v>
      </c>
      <c r="S48" s="21">
        <v>-23104</v>
      </c>
      <c r="T48" s="21">
        <v>0</v>
      </c>
      <c r="U48" s="21">
        <v>0</v>
      </c>
      <c r="V48" s="21">
        <v>0</v>
      </c>
      <c r="W48" s="21">
        <v>-40000</v>
      </c>
      <c r="X48" s="21">
        <v>0</v>
      </c>
      <c r="Y48" s="21">
        <v>0</v>
      </c>
      <c r="Z48" s="21"/>
      <c r="AA48" s="21"/>
      <c r="AB48" s="32"/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-3000</v>
      </c>
      <c r="AM48" s="21">
        <v>-23104</v>
      </c>
      <c r="AN48" s="21">
        <v>-40000</v>
      </c>
      <c r="AO48" s="21">
        <f t="shared" si="4"/>
        <v>0</v>
      </c>
      <c r="AP48" s="28"/>
    </row>
    <row r="49" spans="2:42" ht="14" customHeight="1" x14ac:dyDescent="0.3">
      <c r="B49" s="30" t="s">
        <v>151</v>
      </c>
      <c r="C49" s="43" t="s">
        <v>152</v>
      </c>
      <c r="D49" s="21">
        <v>0</v>
      </c>
      <c r="E49" s="21">
        <v>0</v>
      </c>
      <c r="F49" s="21">
        <v>0</v>
      </c>
      <c r="G49" s="21">
        <v>0</v>
      </c>
      <c r="H49" s="21">
        <v>55764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/>
      <c r="AA49" s="21"/>
      <c r="AB49" s="32"/>
      <c r="AC49" s="21">
        <v>0</v>
      </c>
      <c r="AD49" s="21">
        <v>0</v>
      </c>
      <c r="AE49" s="21">
        <v>-45</v>
      </c>
      <c r="AF49" s="21">
        <v>-55</v>
      </c>
      <c r="AG49" s="21">
        <v>0</v>
      </c>
      <c r="AH49" s="21">
        <v>0</v>
      </c>
      <c r="AI49" s="21">
        <v>0</v>
      </c>
      <c r="AJ49" s="21">
        <v>0</v>
      </c>
      <c r="AK49" s="21">
        <v>55764</v>
      </c>
      <c r="AL49" s="21">
        <v>0</v>
      </c>
      <c r="AM49" s="21">
        <v>0</v>
      </c>
      <c r="AN49" s="21">
        <v>0</v>
      </c>
      <c r="AO49" s="21">
        <f t="shared" si="4"/>
        <v>0</v>
      </c>
      <c r="AP49" s="28"/>
    </row>
    <row r="50" spans="2:42" ht="14" customHeight="1" x14ac:dyDescent="0.3">
      <c r="B50" s="30" t="s">
        <v>153</v>
      </c>
      <c r="C50" s="43" t="s">
        <v>154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-60182</v>
      </c>
      <c r="J50" s="21">
        <v>16803</v>
      </c>
      <c r="K50" s="21">
        <v>-15785.832009999998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-17036</v>
      </c>
      <c r="T50" s="21">
        <v>0</v>
      </c>
      <c r="U50" s="21">
        <v>38202</v>
      </c>
      <c r="V50" s="21">
        <v>0</v>
      </c>
      <c r="W50" s="21">
        <v>263</v>
      </c>
      <c r="X50" s="21">
        <v>0</v>
      </c>
      <c r="Y50" s="21">
        <v>0</v>
      </c>
      <c r="Z50" s="21"/>
      <c r="AA50" s="21"/>
      <c r="AB50" s="32"/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-59164.832009999998</v>
      </c>
      <c r="AL50" s="21">
        <v>0</v>
      </c>
      <c r="AM50" s="21">
        <v>-17036</v>
      </c>
      <c r="AN50" s="21">
        <v>38465</v>
      </c>
      <c r="AO50" s="21">
        <f t="shared" si="4"/>
        <v>0</v>
      </c>
      <c r="AP50" s="28"/>
    </row>
    <row r="51" spans="2:42" ht="14" customHeight="1" x14ac:dyDescent="0.3">
      <c r="B51" s="30"/>
      <c r="C51" s="43" t="s">
        <v>188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-14679</v>
      </c>
      <c r="Q51" s="21">
        <v>-2379</v>
      </c>
      <c r="R51" s="21">
        <v>-32</v>
      </c>
      <c r="S51" s="21">
        <v>17090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/>
      <c r="AA51" s="21"/>
      <c r="AB51" s="32"/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f t="shared" si="4"/>
        <v>0</v>
      </c>
      <c r="AP51" s="28"/>
    </row>
    <row r="52" spans="2:42" ht="14" customHeight="1" x14ac:dyDescent="0.3">
      <c r="B52" s="30"/>
      <c r="C52" s="43" t="s">
        <v>207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-22518</v>
      </c>
      <c r="R52" s="21">
        <v>18</v>
      </c>
      <c r="S52" s="21">
        <v>22500</v>
      </c>
      <c r="T52" s="21">
        <v>-20000</v>
      </c>
      <c r="U52" s="21">
        <v>-20000</v>
      </c>
      <c r="V52" s="21">
        <v>0</v>
      </c>
      <c r="W52" s="21">
        <v>40000</v>
      </c>
      <c r="X52" s="21">
        <v>0</v>
      </c>
      <c r="Y52" s="21">
        <v>0</v>
      </c>
      <c r="Z52" s="21"/>
      <c r="AA52" s="21"/>
      <c r="AB52" s="32"/>
      <c r="AC52" s="21"/>
      <c r="AD52" s="21"/>
      <c r="AE52" s="21"/>
      <c r="AF52" s="21"/>
      <c r="AG52" s="21"/>
      <c r="AH52" s="21"/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f t="shared" si="4"/>
        <v>0</v>
      </c>
      <c r="AP52" s="28"/>
    </row>
    <row r="53" spans="2:42" ht="14" customHeight="1" outlineLevel="1" x14ac:dyDescent="0.3">
      <c r="B53" s="30" t="s">
        <v>155</v>
      </c>
      <c r="C53" s="43" t="s">
        <v>156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/>
      <c r="AA53" s="21"/>
      <c r="AB53" s="32"/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f t="shared" si="4"/>
        <v>0</v>
      </c>
      <c r="AP53" s="28"/>
    </row>
    <row r="54" spans="2:42" s="13" customFormat="1" ht="14" customHeight="1" x14ac:dyDescent="0.3">
      <c r="B54" s="26" t="s">
        <v>157</v>
      </c>
      <c r="C54" s="44" t="s">
        <v>158</v>
      </c>
      <c r="D54" s="42">
        <f>SUM(D55:D59)</f>
        <v>-107488</v>
      </c>
      <c r="E54" s="42">
        <f t="shared" ref="E54:O54" si="19">SUM(E55:E59)</f>
        <v>-108201</v>
      </c>
      <c r="F54" s="42">
        <f t="shared" si="19"/>
        <v>59336</v>
      </c>
      <c r="G54" s="42">
        <f t="shared" si="19"/>
        <v>-153424</v>
      </c>
      <c r="H54" s="42">
        <f t="shared" si="19"/>
        <v>-34894</v>
      </c>
      <c r="I54" s="42">
        <f t="shared" si="19"/>
        <v>-14193</v>
      </c>
      <c r="J54" s="42">
        <f t="shared" si="19"/>
        <v>-61523</v>
      </c>
      <c r="K54" s="42">
        <f t="shared" si="19"/>
        <v>155937</v>
      </c>
      <c r="L54" s="42">
        <f t="shared" si="19"/>
        <v>230604</v>
      </c>
      <c r="M54" s="42">
        <f t="shared" si="19"/>
        <v>117610</v>
      </c>
      <c r="N54" s="42">
        <f t="shared" si="19"/>
        <v>-102897</v>
      </c>
      <c r="O54" s="42">
        <f t="shared" si="19"/>
        <v>131565</v>
      </c>
      <c r="P54" s="42">
        <f>SUM(P55:P61)</f>
        <v>-68262</v>
      </c>
      <c r="Q54" s="42">
        <f t="shared" ref="Q54" si="20">SUM(Q55:Q56)</f>
        <v>-36345</v>
      </c>
      <c r="R54" s="42">
        <f t="shared" ref="R54:S54" si="21">SUM(R55:R61)</f>
        <v>-109073</v>
      </c>
      <c r="S54" s="42">
        <f t="shared" si="21"/>
        <v>-87215</v>
      </c>
      <c r="T54" s="42">
        <f>SUM(T55:T61)</f>
        <v>236192</v>
      </c>
      <c r="U54" s="42">
        <f t="shared" ref="U54:W54" si="22">SUM(U55:U61)</f>
        <v>-136906</v>
      </c>
      <c r="V54" s="42">
        <f t="shared" si="22"/>
        <v>-34640</v>
      </c>
      <c r="W54" s="42">
        <f t="shared" si="22"/>
        <v>-38687</v>
      </c>
      <c r="X54" s="42">
        <f t="shared" ref="X54:AA54" si="23">SUM(X55:X61)</f>
        <v>50340</v>
      </c>
      <c r="Y54" s="42">
        <f t="shared" si="23"/>
        <v>-78630</v>
      </c>
      <c r="Z54" s="42">
        <f t="shared" si="23"/>
        <v>0</v>
      </c>
      <c r="AA54" s="42">
        <f t="shared" si="23"/>
        <v>0</v>
      </c>
      <c r="AB54" s="27"/>
      <c r="AC54" s="42">
        <v>119162</v>
      </c>
      <c r="AD54" s="42">
        <v>150221</v>
      </c>
      <c r="AE54" s="42">
        <v>-95719</v>
      </c>
      <c r="AF54" s="42">
        <v>-86568</v>
      </c>
      <c r="AG54" s="42">
        <v>48514</v>
      </c>
      <c r="AH54" s="42">
        <v>116762</v>
      </c>
      <c r="AI54" s="42">
        <f t="shared" ref="AI54:AL54" si="24">SUM(AI55:AI61)</f>
        <v>-81344</v>
      </c>
      <c r="AJ54" s="42">
        <f t="shared" si="24"/>
        <v>-309777</v>
      </c>
      <c r="AK54" s="42">
        <f t="shared" si="24"/>
        <v>45327</v>
      </c>
      <c r="AL54" s="42">
        <f t="shared" si="24"/>
        <v>376882</v>
      </c>
      <c r="AM54" s="42">
        <f>SUM(AM55:AM61)</f>
        <v>-320414</v>
      </c>
      <c r="AN54" s="42">
        <f>SUM(AN55:AN61)</f>
        <v>25959</v>
      </c>
      <c r="AO54" s="42">
        <f t="shared" si="4"/>
        <v>-28290</v>
      </c>
      <c r="AP54" s="28"/>
    </row>
    <row r="55" spans="2:42" ht="14" customHeight="1" x14ac:dyDescent="0.3">
      <c r="B55" s="30" t="s">
        <v>159</v>
      </c>
      <c r="C55" s="43" t="s">
        <v>160</v>
      </c>
      <c r="D55" s="21">
        <v>16875</v>
      </c>
      <c r="E55" s="21">
        <v>39998</v>
      </c>
      <c r="F55" s="21">
        <v>409947</v>
      </c>
      <c r="G55" s="21">
        <v>46915</v>
      </c>
      <c r="H55" s="21">
        <v>2214</v>
      </c>
      <c r="I55" s="21">
        <v>12592</v>
      </c>
      <c r="J55" s="21">
        <v>1940</v>
      </c>
      <c r="K55" s="21">
        <v>176157</v>
      </c>
      <c r="L55" s="21">
        <v>262600</v>
      </c>
      <c r="M55" s="21">
        <v>150000</v>
      </c>
      <c r="N55" s="21">
        <v>1594</v>
      </c>
      <c r="O55" s="21">
        <v>230628</v>
      </c>
      <c r="P55" s="21">
        <v>172800</v>
      </c>
      <c r="Q55" s="21">
        <v>0</v>
      </c>
      <c r="R55" s="21">
        <v>61550</v>
      </c>
      <c r="S55" s="21">
        <v>70484</v>
      </c>
      <c r="T55" s="21">
        <v>310079</v>
      </c>
      <c r="U55" s="21">
        <v>319248</v>
      </c>
      <c r="V55" s="21">
        <v>59570</v>
      </c>
      <c r="W55" s="21">
        <v>65095</v>
      </c>
      <c r="X55" s="21">
        <v>187432</v>
      </c>
      <c r="Y55" s="21">
        <v>15001</v>
      </c>
      <c r="Z55" s="21"/>
      <c r="AA55" s="21"/>
      <c r="AC55" s="21">
        <v>248188</v>
      </c>
      <c r="AD55" s="21">
        <v>422804</v>
      </c>
      <c r="AE55" s="21">
        <v>109469</v>
      </c>
      <c r="AF55" s="21">
        <v>117804</v>
      </c>
      <c r="AG55" s="21">
        <v>412268</v>
      </c>
      <c r="AH55" s="21">
        <v>275081</v>
      </c>
      <c r="AI55" s="21">
        <v>171021</v>
      </c>
      <c r="AJ55" s="21">
        <v>513735</v>
      </c>
      <c r="AK55" s="21">
        <v>192903</v>
      </c>
      <c r="AL55" s="21">
        <v>644822</v>
      </c>
      <c r="AM55" s="21">
        <v>304834</v>
      </c>
      <c r="AN55" s="21">
        <v>753992</v>
      </c>
      <c r="AO55" s="21">
        <f t="shared" si="4"/>
        <v>202433</v>
      </c>
      <c r="AP55" s="28"/>
    </row>
    <row r="56" spans="2:42" ht="14" customHeight="1" x14ac:dyDescent="0.3">
      <c r="B56" s="30" t="s">
        <v>161</v>
      </c>
      <c r="C56" s="43" t="s">
        <v>162</v>
      </c>
      <c r="D56" s="21">
        <v>-41455</v>
      </c>
      <c r="E56" s="21">
        <v>-98556</v>
      </c>
      <c r="F56" s="21">
        <v>-236938</v>
      </c>
      <c r="G56" s="21">
        <v>-111849</v>
      </c>
      <c r="H56" s="21">
        <v>-29645</v>
      </c>
      <c r="I56" s="21">
        <v>-18701</v>
      </c>
      <c r="J56" s="21">
        <v>-12643</v>
      </c>
      <c r="K56" s="21">
        <v>-13827</v>
      </c>
      <c r="L56" s="21">
        <v>-19903</v>
      </c>
      <c r="M56" s="21">
        <v>-14571</v>
      </c>
      <c r="N56" s="21">
        <v>-85867</v>
      </c>
      <c r="O56" s="21">
        <v>-28549</v>
      </c>
      <c r="P56" s="21">
        <v>-222074</v>
      </c>
      <c r="Q56" s="21">
        <v>-36345</v>
      </c>
      <c r="R56" s="21">
        <v>-149759</v>
      </c>
      <c r="S56" s="21">
        <v>-110302</v>
      </c>
      <c r="T56" s="21">
        <v>-49485</v>
      </c>
      <c r="U56" s="21">
        <v>-426658</v>
      </c>
      <c r="V56" s="21">
        <v>-67060</v>
      </c>
      <c r="W56" s="21">
        <v>-60211</v>
      </c>
      <c r="X56" s="21">
        <v>-104022</v>
      </c>
      <c r="Y56" s="21">
        <v>-37084</v>
      </c>
      <c r="Z56" s="21"/>
      <c r="AA56" s="21"/>
      <c r="AC56" s="21">
        <v>-99132</v>
      </c>
      <c r="AD56" s="21">
        <v>-227928</v>
      </c>
      <c r="AE56" s="21">
        <v>-197034</v>
      </c>
      <c r="AF56" s="21">
        <v>-194260</v>
      </c>
      <c r="AG56" s="21">
        <v>-334053</v>
      </c>
      <c r="AH56" s="21">
        <v>-121942</v>
      </c>
      <c r="AI56" s="21">
        <v>-217769</v>
      </c>
      <c r="AJ56" s="21">
        <v>-488798</v>
      </c>
      <c r="AK56" s="21">
        <v>-74816</v>
      </c>
      <c r="AL56" s="21">
        <v>-148890</v>
      </c>
      <c r="AM56" s="21">
        <v>-518480</v>
      </c>
      <c r="AN56" s="21">
        <v>-603414</v>
      </c>
      <c r="AO56" s="21">
        <f t="shared" si="4"/>
        <v>-141106</v>
      </c>
      <c r="AP56" s="28"/>
    </row>
    <row r="57" spans="2:42" ht="14" customHeight="1" x14ac:dyDescent="0.3">
      <c r="B57" s="30" t="s">
        <v>163</v>
      </c>
      <c r="C57" s="43" t="s">
        <v>164</v>
      </c>
      <c r="D57" s="21">
        <v>-17228</v>
      </c>
      <c r="E57" s="21">
        <v>-43497</v>
      </c>
      <c r="F57" s="21">
        <v>-18323</v>
      </c>
      <c r="G57" s="21">
        <v>-83221</v>
      </c>
      <c r="H57" s="21">
        <v>-74</v>
      </c>
      <c r="I57" s="21">
        <v>-3479</v>
      </c>
      <c r="J57" s="21">
        <v>-43308</v>
      </c>
      <c r="K57" s="21">
        <v>-23</v>
      </c>
      <c r="L57" s="21">
        <v>0</v>
      </c>
      <c r="M57" s="21">
        <v>0</v>
      </c>
      <c r="N57" s="21">
        <v>0</v>
      </c>
      <c r="O57" s="21">
        <v>-29615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/>
      <c r="AA57" s="21"/>
      <c r="AC57" s="21">
        <v>-29894</v>
      </c>
      <c r="AD57" s="21">
        <v>-44655</v>
      </c>
      <c r="AE57" s="21">
        <v>-8154</v>
      </c>
      <c r="AF57" s="21">
        <v>-10112</v>
      </c>
      <c r="AG57" s="21">
        <v>-29701</v>
      </c>
      <c r="AH57" s="21">
        <v>-28551</v>
      </c>
      <c r="AI57" s="21">
        <v>-6305</v>
      </c>
      <c r="AJ57" s="21">
        <v>-162269</v>
      </c>
      <c r="AK57" s="21">
        <v>-46884</v>
      </c>
      <c r="AL57" s="21">
        <v>-29615</v>
      </c>
      <c r="AM57" s="21">
        <v>0</v>
      </c>
      <c r="AN57" s="21">
        <v>0</v>
      </c>
      <c r="AO57" s="21">
        <f t="shared" si="4"/>
        <v>0</v>
      </c>
      <c r="AP57" s="28"/>
    </row>
    <row r="58" spans="2:42" ht="14" customHeight="1" x14ac:dyDescent="0.3">
      <c r="B58" s="30" t="s">
        <v>165</v>
      </c>
      <c r="C58" s="43" t="s">
        <v>107</v>
      </c>
      <c r="D58" s="21">
        <v>-3316</v>
      </c>
      <c r="E58" s="21">
        <v>-5150</v>
      </c>
      <c r="F58" s="21">
        <v>-4994</v>
      </c>
      <c r="G58" s="21">
        <v>-5270</v>
      </c>
      <c r="H58" s="21">
        <v>-7389</v>
      </c>
      <c r="I58" s="21">
        <v>-4605</v>
      </c>
      <c r="J58" s="21">
        <v>-7512</v>
      </c>
      <c r="K58" s="21">
        <v>-6370</v>
      </c>
      <c r="L58" s="21">
        <v>-12093</v>
      </c>
      <c r="M58" s="21">
        <v>-17819</v>
      </c>
      <c r="N58" s="21">
        <v>-18624</v>
      </c>
      <c r="O58" s="21">
        <v>-40899</v>
      </c>
      <c r="P58" s="21">
        <v>-18715</v>
      </c>
      <c r="Q58" s="21">
        <v>-19792</v>
      </c>
      <c r="R58" s="21">
        <v>-20864</v>
      </c>
      <c r="S58" s="21">
        <v>-20793</v>
      </c>
      <c r="T58" s="21">
        <v>-19939</v>
      </c>
      <c r="U58" s="21">
        <v>-23222</v>
      </c>
      <c r="V58" s="21">
        <v>-25273</v>
      </c>
      <c r="W58" s="21">
        <v>-16743</v>
      </c>
      <c r="X58" s="21">
        <v>-25368</v>
      </c>
      <c r="Y58" s="21">
        <v>-29432</v>
      </c>
      <c r="Z58" s="21"/>
      <c r="AA58" s="21"/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-7826</v>
      </c>
      <c r="AI58" s="21">
        <v>-14196</v>
      </c>
      <c r="AJ58" s="21">
        <v>-18730</v>
      </c>
      <c r="AK58" s="21">
        <v>-25876</v>
      </c>
      <c r="AL58" s="21">
        <v>-89435</v>
      </c>
      <c r="AM58" s="21">
        <v>-80164</v>
      </c>
      <c r="AN58" s="21">
        <v>-85177</v>
      </c>
      <c r="AO58" s="21">
        <f t="shared" si="4"/>
        <v>-54800</v>
      </c>
      <c r="AP58" s="28"/>
    </row>
    <row r="59" spans="2:42" ht="14" customHeight="1" x14ac:dyDescent="0.3">
      <c r="B59" s="30" t="s">
        <v>166</v>
      </c>
      <c r="C59" s="43" t="s">
        <v>167</v>
      </c>
      <c r="D59" s="21">
        <v>-62364</v>
      </c>
      <c r="E59" s="21">
        <v>-996</v>
      </c>
      <c r="F59" s="21">
        <v>-90356</v>
      </c>
      <c r="G59" s="21">
        <v>1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/>
      <c r="AA59" s="21"/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-14095</v>
      </c>
      <c r="AJ59" s="21">
        <v>-153715</v>
      </c>
      <c r="AK59" s="21">
        <v>0</v>
      </c>
      <c r="AL59" s="21">
        <v>0</v>
      </c>
      <c r="AM59" s="21">
        <v>0</v>
      </c>
      <c r="AN59" s="21">
        <v>0</v>
      </c>
      <c r="AO59" s="21">
        <f t="shared" si="4"/>
        <v>0</v>
      </c>
      <c r="AP59" s="28"/>
    </row>
    <row r="60" spans="2:42" ht="14" customHeight="1" x14ac:dyDescent="0.3">
      <c r="B60" s="30"/>
      <c r="C60" s="43" t="s">
        <v>192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-273</v>
      </c>
      <c r="Q60" s="21">
        <v>273</v>
      </c>
      <c r="R60" s="21">
        <v>0</v>
      </c>
      <c r="S60" s="21">
        <v>-24578</v>
      </c>
      <c r="T60" s="21">
        <v>-4668</v>
      </c>
      <c r="U60" s="21">
        <v>-4410</v>
      </c>
      <c r="V60" s="21">
        <v>7464</v>
      </c>
      <c r="W60" s="21">
        <v>-19768</v>
      </c>
      <c r="X60" s="21">
        <v>-19640</v>
      </c>
      <c r="Y60" s="21">
        <v>-2536</v>
      </c>
      <c r="Z60" s="21"/>
      <c r="AA60" s="21"/>
      <c r="AC60" s="21"/>
      <c r="AD60" s="21"/>
      <c r="AE60" s="21"/>
      <c r="AF60" s="21"/>
      <c r="AG60" s="21"/>
      <c r="AH60" s="21"/>
      <c r="AI60" s="21">
        <v>0</v>
      </c>
      <c r="AJ60" s="21">
        <v>0</v>
      </c>
      <c r="AK60" s="21">
        <v>0</v>
      </c>
      <c r="AL60" s="21">
        <v>0</v>
      </c>
      <c r="AM60" s="21">
        <v>-24578</v>
      </c>
      <c r="AN60" s="21">
        <v>-21382</v>
      </c>
      <c r="AO60" s="21">
        <f t="shared" si="4"/>
        <v>-22176</v>
      </c>
      <c r="AP60" s="28"/>
    </row>
    <row r="61" spans="2:42" ht="14" customHeight="1" x14ac:dyDescent="0.3">
      <c r="B61" s="30"/>
      <c r="C61" s="43" t="s">
        <v>204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-2026</v>
      </c>
      <c r="T61" s="21">
        <v>205</v>
      </c>
      <c r="U61" s="21">
        <v>-1864</v>
      </c>
      <c r="V61" s="21">
        <v>-9341</v>
      </c>
      <c r="W61" s="21">
        <v>-7060</v>
      </c>
      <c r="X61" s="21">
        <v>11938</v>
      </c>
      <c r="Y61" s="21">
        <v>-24579</v>
      </c>
      <c r="Z61" s="21"/>
      <c r="AA61" s="21"/>
      <c r="AC61" s="21"/>
      <c r="AD61" s="21"/>
      <c r="AE61" s="21"/>
      <c r="AF61" s="21"/>
      <c r="AG61" s="21"/>
      <c r="AH61" s="21"/>
      <c r="AI61" s="21">
        <v>0</v>
      </c>
      <c r="AJ61" s="21">
        <v>0</v>
      </c>
      <c r="AK61" s="21">
        <v>0</v>
      </c>
      <c r="AL61" s="21">
        <v>0</v>
      </c>
      <c r="AM61" s="21">
        <v>-2026</v>
      </c>
      <c r="AN61" s="21">
        <v>-18060</v>
      </c>
      <c r="AO61" s="21">
        <f t="shared" si="4"/>
        <v>-12641</v>
      </c>
      <c r="AP61" s="28"/>
    </row>
    <row r="62" spans="2:42" s="13" customFormat="1" ht="14" customHeight="1" x14ac:dyDescent="0.3">
      <c r="B62" s="26" t="s">
        <v>168</v>
      </c>
      <c r="C62" s="44" t="s">
        <v>169</v>
      </c>
      <c r="D62" s="42">
        <f t="shared" ref="D62:AA62" si="25">D4+D44+D54</f>
        <v>-94555</v>
      </c>
      <c r="E62" s="42">
        <f t="shared" si="25"/>
        <v>-61884</v>
      </c>
      <c r="F62" s="42">
        <f t="shared" si="25"/>
        <v>157249</v>
      </c>
      <c r="G62" s="42">
        <f t="shared" si="25"/>
        <v>-138070</v>
      </c>
      <c r="H62" s="42">
        <f t="shared" si="25"/>
        <v>254619</v>
      </c>
      <c r="I62" s="42">
        <f t="shared" si="25"/>
        <v>113115</v>
      </c>
      <c r="J62" s="42">
        <f t="shared" si="25"/>
        <v>17905</v>
      </c>
      <c r="K62" s="42">
        <f t="shared" si="25"/>
        <v>253109</v>
      </c>
      <c r="L62" s="42">
        <f t="shared" si="25"/>
        <v>276122</v>
      </c>
      <c r="M62" s="42">
        <f t="shared" si="25"/>
        <v>146401.43310999998</v>
      </c>
      <c r="N62" s="42">
        <f t="shared" si="25"/>
        <v>51893.764109999989</v>
      </c>
      <c r="O62" s="42">
        <f t="shared" si="25"/>
        <v>317496.43310999998</v>
      </c>
      <c r="P62" s="42">
        <f t="shared" si="25"/>
        <v>10841.668999999994</v>
      </c>
      <c r="Q62" s="42">
        <f t="shared" si="25"/>
        <v>128207</v>
      </c>
      <c r="R62" s="42">
        <f t="shared" si="25"/>
        <v>74953</v>
      </c>
      <c r="S62" s="42">
        <f t="shared" si="25"/>
        <v>-13984</v>
      </c>
      <c r="T62" s="42">
        <f t="shared" si="25"/>
        <v>435622</v>
      </c>
      <c r="U62" s="42">
        <f t="shared" si="25"/>
        <v>-83717</v>
      </c>
      <c r="V62" s="42">
        <f t="shared" si="25"/>
        <v>-72733</v>
      </c>
      <c r="W62" s="42">
        <f t="shared" si="25"/>
        <v>-12117</v>
      </c>
      <c r="X62" s="42">
        <f t="shared" si="25"/>
        <v>14870</v>
      </c>
      <c r="Y62" s="42">
        <f t="shared" si="25"/>
        <v>-50851</v>
      </c>
      <c r="Z62" s="42">
        <f t="shared" si="25"/>
        <v>0</v>
      </c>
      <c r="AA62" s="42">
        <f t="shared" si="25"/>
        <v>0</v>
      </c>
      <c r="AB62" s="29"/>
      <c r="AC62" s="42">
        <v>34706</v>
      </c>
      <c r="AD62" s="42">
        <v>-4719</v>
      </c>
      <c r="AE62" s="42">
        <v>18081</v>
      </c>
      <c r="AF62" s="42">
        <v>-11366</v>
      </c>
      <c r="AG62" s="42">
        <v>-11755</v>
      </c>
      <c r="AH62" s="42">
        <v>192754</v>
      </c>
      <c r="AI62" s="42">
        <f t="shared" ref="AI62:AN62" si="26">AI4+AI44+AI54</f>
        <v>-10311</v>
      </c>
      <c r="AJ62" s="42">
        <f t="shared" si="26"/>
        <v>-137259</v>
      </c>
      <c r="AK62" s="42">
        <f t="shared" si="26"/>
        <v>59506</v>
      </c>
      <c r="AL62" s="42">
        <f t="shared" si="26"/>
        <v>227585.43310999998</v>
      </c>
      <c r="AM62" s="42">
        <f t="shared" si="26"/>
        <v>-409504</v>
      </c>
      <c r="AN62" s="42">
        <f t="shared" si="26"/>
        <v>93869</v>
      </c>
      <c r="AO62" s="42">
        <f t="shared" si="4"/>
        <v>-35981</v>
      </c>
      <c r="AP62" s="28"/>
    </row>
    <row r="63" spans="2:42" s="13" customFormat="1" ht="14" customHeight="1" x14ac:dyDescent="0.3">
      <c r="B63" s="26"/>
      <c r="C63" s="19" t="s">
        <v>193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2472</v>
      </c>
      <c r="T63" s="21">
        <v>-1141</v>
      </c>
      <c r="U63" s="21">
        <v>-935</v>
      </c>
      <c r="V63" s="21">
        <v>-307</v>
      </c>
      <c r="W63" s="21">
        <v>380</v>
      </c>
      <c r="X63" s="21">
        <v>-934</v>
      </c>
      <c r="Y63" s="21">
        <v>96.000000000000085</v>
      </c>
      <c r="Z63" s="21"/>
      <c r="AA63" s="21"/>
      <c r="AB63" s="86"/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2472</v>
      </c>
      <c r="AN63" s="21">
        <v>-2003</v>
      </c>
      <c r="AO63" s="21">
        <f t="shared" si="4"/>
        <v>-837.99999999999989</v>
      </c>
      <c r="AP63" s="28"/>
    </row>
    <row r="64" spans="2:42" ht="14" customHeight="1" x14ac:dyDescent="0.3">
      <c r="B64" s="30" t="s">
        <v>170</v>
      </c>
      <c r="C64" s="30" t="s">
        <v>171</v>
      </c>
      <c r="D64" s="21">
        <v>326325</v>
      </c>
      <c r="E64" s="21">
        <v>242893</v>
      </c>
      <c r="F64" s="21">
        <v>174192</v>
      </c>
      <c r="G64" s="21">
        <v>332911</v>
      </c>
      <c r="H64" s="21">
        <v>189718</v>
      </c>
      <c r="I64" s="21">
        <v>224219</v>
      </c>
      <c r="J64" s="21">
        <v>190606</v>
      </c>
      <c r="K64" s="21">
        <v>134185</v>
      </c>
      <c r="L64" s="21">
        <v>256088</v>
      </c>
      <c r="M64" s="21">
        <v>389746</v>
      </c>
      <c r="N64" s="21">
        <v>409032</v>
      </c>
      <c r="O64" s="21">
        <v>325731</v>
      </c>
      <c r="P64" s="21">
        <v>486472</v>
      </c>
      <c r="Q64" s="21">
        <v>0</v>
      </c>
      <c r="R64" s="21">
        <v>0</v>
      </c>
      <c r="S64" s="21">
        <v>0</v>
      </c>
      <c r="T64" s="21">
        <v>79440</v>
      </c>
      <c r="U64" s="21">
        <v>0</v>
      </c>
      <c r="V64" s="21">
        <v>0</v>
      </c>
      <c r="W64" s="21">
        <v>0</v>
      </c>
      <c r="X64" s="21">
        <v>171306</v>
      </c>
      <c r="Y64" s="21">
        <v>185242.00807554999</v>
      </c>
      <c r="Z64" s="21"/>
      <c r="AA64" s="21"/>
      <c r="AC64" s="21">
        <v>57677</v>
      </c>
      <c r="AD64" s="21">
        <v>92383</v>
      </c>
      <c r="AE64" s="21">
        <v>87664</v>
      </c>
      <c r="AF64" s="21">
        <v>105745</v>
      </c>
      <c r="AG64" s="21">
        <v>94379</v>
      </c>
      <c r="AH64" s="21">
        <v>82624</v>
      </c>
      <c r="AI64" s="21">
        <v>275378</v>
      </c>
      <c r="AJ64" s="21">
        <v>326325</v>
      </c>
      <c r="AK64" s="21">
        <v>189718</v>
      </c>
      <c r="AL64" s="21">
        <v>256088</v>
      </c>
      <c r="AM64" s="21">
        <v>486472</v>
      </c>
      <c r="AN64" s="21">
        <v>79440</v>
      </c>
      <c r="AO64" s="21">
        <f>X64</f>
        <v>171306</v>
      </c>
      <c r="AP64" s="28"/>
    </row>
    <row r="65" spans="2:42" ht="14" customHeight="1" x14ac:dyDescent="0.3">
      <c r="B65" s="30" t="s">
        <v>172</v>
      </c>
      <c r="C65" s="30" t="s">
        <v>173</v>
      </c>
      <c r="D65" s="21">
        <v>242893</v>
      </c>
      <c r="E65" s="21">
        <v>174192</v>
      </c>
      <c r="F65" s="21">
        <v>332911</v>
      </c>
      <c r="G65" s="21">
        <v>189718</v>
      </c>
      <c r="H65" s="21">
        <v>224219</v>
      </c>
      <c r="I65" s="21">
        <v>190606</v>
      </c>
      <c r="J65" s="21">
        <v>134185</v>
      </c>
      <c r="K65" s="21">
        <v>256088</v>
      </c>
      <c r="L65" s="21">
        <v>389746</v>
      </c>
      <c r="M65" s="21">
        <v>409032</v>
      </c>
      <c r="N65" s="21">
        <v>325731</v>
      </c>
      <c r="O65" s="21">
        <v>486472</v>
      </c>
      <c r="P65" s="21">
        <v>324996</v>
      </c>
      <c r="Q65" s="21">
        <v>-91447</v>
      </c>
      <c r="R65" s="21">
        <v>-52566</v>
      </c>
      <c r="S65" s="21">
        <v>-101543</v>
      </c>
      <c r="T65" s="21">
        <v>412042</v>
      </c>
      <c r="U65" s="21">
        <v>-125376</v>
      </c>
      <c r="V65" s="21">
        <v>-39535</v>
      </c>
      <c r="W65" s="21">
        <v>-75825</v>
      </c>
      <c r="X65" s="21">
        <v>185242</v>
      </c>
      <c r="Y65" s="21">
        <v>134486.64843269798</v>
      </c>
      <c r="Z65" s="21"/>
      <c r="AA65" s="21"/>
      <c r="AC65" s="21">
        <v>92383</v>
      </c>
      <c r="AD65" s="21">
        <v>87664</v>
      </c>
      <c r="AE65" s="21">
        <v>105745</v>
      </c>
      <c r="AF65" s="21">
        <v>94379</v>
      </c>
      <c r="AG65" s="21">
        <v>82624</v>
      </c>
      <c r="AH65" s="21">
        <v>275378</v>
      </c>
      <c r="AI65" s="21">
        <v>326325</v>
      </c>
      <c r="AJ65" s="21">
        <v>189718</v>
      </c>
      <c r="AK65" s="21">
        <v>256088</v>
      </c>
      <c r="AL65" s="21">
        <v>486472</v>
      </c>
      <c r="AM65" s="21">
        <v>79440</v>
      </c>
      <c r="AN65" s="21">
        <v>171306</v>
      </c>
      <c r="AO65" s="21">
        <f>Y65</f>
        <v>134486.64843269798</v>
      </c>
      <c r="AP65" s="28"/>
    </row>
    <row r="66" spans="2:42" ht="14" customHeight="1" x14ac:dyDescent="0.3">
      <c r="AB66" s="33"/>
    </row>
    <row r="67" spans="2:42" s="34" customFormat="1" ht="14" customHeight="1" x14ac:dyDescent="0.3">
      <c r="C67" s="25"/>
      <c r="D67" s="35"/>
      <c r="E67" s="35"/>
      <c r="F67" s="35"/>
      <c r="G67" s="35"/>
      <c r="H67" s="35"/>
      <c r="I67" s="35"/>
      <c r="J67" s="35"/>
      <c r="K67" s="35"/>
      <c r="L67" s="35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29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</row>
  </sheetData>
  <phoneticPr fontId="8" type="noConversion"/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Balanço Patrimonial</vt:lpstr>
      <vt:lpstr>DRE</vt:lpstr>
      <vt:lpstr>DFC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Diogenes Lima De Mello</dc:creator>
  <cp:lastModifiedBy>Tayni Batista das Neves</cp:lastModifiedBy>
  <cp:lastPrinted>2021-03-25T22:33:50Z</cp:lastPrinted>
  <dcterms:created xsi:type="dcterms:W3CDTF">2020-05-21T17:26:15Z</dcterms:created>
  <dcterms:modified xsi:type="dcterms:W3CDTF">2026-09-18T14:54:06Z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Cat_9dbd9e76-caba-4362-bdbd-a1038130500b_Version">
    <vt:lpwstr>1</vt:lpwstr>
  </property>
  <property fmtid="{D5CDD505-2E9C-101B-9397-08002B2CF9AE}" pid="3" name="STCat_9dbd9e76-caba-4362-bdbd-a1038130500b_Id">
    <vt:lpwstr>9dbd9e76-caba-4362-bdbd-a1038130500b</vt:lpwstr>
  </property>
  <property fmtid="{D5CDD505-2E9C-101B-9397-08002B2CF9AE}" pid="4" name="STCat_9dbd9e76-caba-4362-bdbd-a1038130500b_Name">
    <vt:lpwstr>Interno</vt:lpwstr>
  </property>
</Properties>
</file>